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3945" yWindow="0" windowWidth="29040" windowHeight="16440" activeTab="1"/>
  </bookViews>
  <sheets>
    <sheet name="Budget Summary" sheetId="3" r:id="rId1"/>
    <sheet name="Budget Detail" sheetId="1" r:id="rId2"/>
  </sheets>
  <definedNames>
    <definedName name="_xlnm.Print_Area" localSheetId="1">'Budget Detail'!$A$1:$O$100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2" i="1" l="1"/>
  <c r="O71" i="1"/>
  <c r="O70" i="1"/>
  <c r="O69" i="1"/>
  <c r="O74" i="1"/>
  <c r="O73" i="1"/>
  <c r="O75" i="1"/>
  <c r="O68" i="1"/>
  <c r="O67" i="1"/>
  <c r="O66" i="1"/>
  <c r="O65" i="1"/>
  <c r="O64" i="1"/>
  <c r="O63" i="1"/>
  <c r="O62" i="1"/>
  <c r="O47" i="1"/>
  <c r="O48" i="1"/>
  <c r="O49" i="1"/>
  <c r="O50" i="1"/>
  <c r="O51" i="1"/>
  <c r="O52" i="1"/>
  <c r="O53" i="1"/>
  <c r="D54" i="1"/>
  <c r="O54" i="1"/>
  <c r="O61" i="1"/>
  <c r="O55" i="1"/>
  <c r="O56" i="1"/>
  <c r="O57" i="1"/>
  <c r="O58" i="1"/>
  <c r="O59" i="1"/>
  <c r="O60" i="1"/>
  <c r="O76" i="1"/>
  <c r="O78" i="1"/>
  <c r="O81" i="1"/>
  <c r="O28" i="1"/>
  <c r="O29" i="1"/>
  <c r="O30" i="1"/>
  <c r="O31" i="1"/>
  <c r="O32" i="1"/>
  <c r="O33" i="1"/>
  <c r="O34" i="1"/>
  <c r="O36" i="1"/>
  <c r="O38" i="1"/>
  <c r="O39" i="1"/>
  <c r="O40" i="1"/>
  <c r="O41" i="1"/>
  <c r="O42" i="1"/>
  <c r="O43" i="1"/>
  <c r="O45" i="1"/>
  <c r="O80" i="1"/>
  <c r="O82" i="1"/>
  <c r="O83" i="1"/>
  <c r="O85" i="1"/>
  <c r="O20" i="1"/>
  <c r="O21" i="1"/>
  <c r="O22" i="1"/>
  <c r="O23" i="1"/>
  <c r="O24" i="1"/>
  <c r="O26" i="1"/>
  <c r="O87" i="1"/>
  <c r="C99" i="1"/>
  <c r="O7" i="1"/>
  <c r="O8" i="1"/>
  <c r="O9" i="1"/>
  <c r="O10" i="1"/>
  <c r="O11" i="1"/>
  <c r="O12" i="1"/>
  <c r="O14" i="1"/>
  <c r="O13" i="1"/>
  <c r="O16" i="1"/>
  <c r="C98" i="1"/>
  <c r="C100" i="1"/>
  <c r="N85" i="1"/>
  <c r="N78" i="1"/>
  <c r="N45" i="1"/>
  <c r="N36" i="1"/>
  <c r="N26" i="1"/>
  <c r="N16" i="1"/>
  <c r="M85" i="1"/>
  <c r="M78" i="1"/>
  <c r="M45" i="1"/>
  <c r="M36" i="1"/>
  <c r="M26" i="1"/>
  <c r="M16" i="1"/>
  <c r="L85" i="1"/>
  <c r="L78" i="1"/>
  <c r="L45" i="1"/>
  <c r="L36" i="1"/>
  <c r="L26" i="1"/>
  <c r="L16" i="1"/>
  <c r="K85" i="1"/>
  <c r="K78" i="1"/>
  <c r="K45" i="1"/>
  <c r="K36" i="1"/>
  <c r="K26" i="1"/>
  <c r="K16" i="1"/>
  <c r="J85" i="1"/>
  <c r="J78" i="1"/>
  <c r="J45" i="1"/>
  <c r="J36" i="1"/>
  <c r="J26" i="1"/>
  <c r="J16" i="1"/>
  <c r="I85" i="1"/>
  <c r="I78" i="1"/>
  <c r="I45" i="1"/>
  <c r="I36" i="1"/>
  <c r="I26" i="1"/>
  <c r="I16" i="1"/>
  <c r="H85" i="1"/>
  <c r="H78" i="1"/>
  <c r="H45" i="1"/>
  <c r="H36" i="1"/>
  <c r="H26" i="1"/>
  <c r="H16" i="1"/>
  <c r="G85" i="1"/>
  <c r="G78" i="1"/>
  <c r="G45" i="1"/>
  <c r="G36" i="1"/>
  <c r="G26" i="1"/>
  <c r="G16" i="1"/>
  <c r="B25" i="3"/>
  <c r="O92" i="1"/>
  <c r="C36" i="1"/>
  <c r="C16" i="1"/>
  <c r="J87" i="1"/>
  <c r="J89" i="1"/>
  <c r="J94" i="1"/>
  <c r="K87" i="1"/>
  <c r="K89" i="1"/>
  <c r="K94" i="1"/>
  <c r="N87" i="1"/>
  <c r="N89" i="1"/>
  <c r="N94" i="1"/>
  <c r="H87" i="1"/>
  <c r="L87" i="1"/>
  <c r="L89" i="1"/>
  <c r="L94" i="1"/>
  <c r="G87" i="1"/>
  <c r="G89" i="1"/>
  <c r="G94" i="1"/>
  <c r="I87" i="1"/>
  <c r="I89" i="1"/>
  <c r="I94" i="1"/>
  <c r="M87" i="1"/>
  <c r="M89" i="1"/>
  <c r="M94" i="1"/>
  <c r="H89" i="1"/>
  <c r="H94" i="1"/>
  <c r="E36" i="1"/>
  <c r="B10" i="3"/>
  <c r="B18" i="3"/>
  <c r="B16" i="3"/>
  <c r="B14" i="3"/>
  <c r="B12" i="3"/>
  <c r="B6" i="3"/>
  <c r="C78" i="1"/>
  <c r="D78" i="1"/>
  <c r="E78" i="1"/>
  <c r="F78" i="1"/>
  <c r="D45" i="1"/>
  <c r="E45" i="1"/>
  <c r="F45" i="1"/>
  <c r="C45" i="1"/>
  <c r="D36" i="1"/>
  <c r="F36" i="1"/>
  <c r="D26" i="1"/>
  <c r="E26" i="1"/>
  <c r="F26" i="1"/>
  <c r="C26" i="1"/>
  <c r="D16" i="1"/>
  <c r="E16" i="1"/>
  <c r="F16" i="1"/>
  <c r="F85" i="1"/>
  <c r="E85" i="1"/>
  <c r="D85" i="1"/>
  <c r="C85" i="1"/>
  <c r="B20" i="3"/>
  <c r="C18" i="3"/>
  <c r="E87" i="1"/>
  <c r="F87" i="1"/>
  <c r="D87" i="1"/>
  <c r="C87" i="1"/>
  <c r="C89" i="1"/>
  <c r="C16" i="3"/>
  <c r="C14" i="3"/>
  <c r="C10" i="3"/>
  <c r="C12" i="3"/>
  <c r="O89" i="1"/>
  <c r="B22" i="3"/>
  <c r="C94" i="1"/>
  <c r="C96" i="1"/>
  <c r="F89" i="1"/>
  <c r="F94" i="1"/>
  <c r="E89" i="1"/>
  <c r="E94" i="1"/>
  <c r="D89" i="1"/>
  <c r="D94" i="1"/>
  <c r="C20" i="3"/>
  <c r="O94" i="1"/>
  <c r="O96" i="1"/>
  <c r="B30" i="3"/>
  <c r="B27" i="3"/>
  <c r="D92" i="1"/>
  <c r="D96" i="1"/>
  <c r="E92" i="1"/>
  <c r="E96" i="1"/>
  <c r="F92" i="1"/>
  <c r="F96" i="1"/>
  <c r="G92" i="1"/>
  <c r="G96" i="1"/>
  <c r="H92" i="1"/>
  <c r="H96" i="1"/>
  <c r="I92" i="1"/>
  <c r="I96" i="1"/>
  <c r="J92" i="1"/>
  <c r="J96" i="1"/>
  <c r="K92" i="1"/>
  <c r="K96" i="1"/>
  <c r="L92" i="1"/>
  <c r="L96" i="1"/>
  <c r="M92" i="1"/>
  <c r="M96" i="1"/>
  <c r="N92" i="1"/>
  <c r="N96" i="1"/>
</calcChain>
</file>

<file path=xl/sharedStrings.xml><?xml version="1.0" encoding="utf-8"?>
<sst xmlns="http://schemas.openxmlformats.org/spreadsheetml/2006/main" count="122" uniqueCount="99">
  <si>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</si>
  <si>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</si>
  <si>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</si>
  <si>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</si>
  <si>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</si>
  <si>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</si>
  <si>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</si>
  <si>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</si>
  <si>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</si>
  <si>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</si>
  <si>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</si>
  <si>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</si>
  <si>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</t>
  </si>
  <si>
    <t>Beginning Cash Balance</t>
  </si>
  <si>
    <t>Ending Cash Balance</t>
  </si>
  <si>
    <t>Revenue</t>
  </si>
  <si>
    <t>Missions</t>
  </si>
  <si>
    <t>Unrestricted Tithes/Offerings</t>
  </si>
  <si>
    <t>Expenses</t>
  </si>
  <si>
    <t>Salary</t>
  </si>
  <si>
    <t>Retirement Contributions</t>
  </si>
  <si>
    <t>Housing Allowance</t>
  </si>
  <si>
    <t>Compensation sub-Total</t>
  </si>
  <si>
    <t>Marketing</t>
  </si>
  <si>
    <t>Postage</t>
  </si>
  <si>
    <t>Technology</t>
  </si>
  <si>
    <t>Office Supplies</t>
  </si>
  <si>
    <t>Office sub-Total</t>
  </si>
  <si>
    <t>Building Maintenance</t>
  </si>
  <si>
    <t>Supplies</t>
  </si>
  <si>
    <t>Property Insurance</t>
  </si>
  <si>
    <t>Telephone</t>
  </si>
  <si>
    <t>Utilities</t>
  </si>
  <si>
    <t>Rent/Lease</t>
  </si>
  <si>
    <t>School sub-Total</t>
  </si>
  <si>
    <t>Special Events</t>
  </si>
  <si>
    <t>Women's Ministries</t>
  </si>
  <si>
    <t>Men's Ministries</t>
  </si>
  <si>
    <t>TOTAL Expenses</t>
  </si>
  <si>
    <t>TOTAL Revenue</t>
  </si>
  <si>
    <t>Ministry sub-Total</t>
  </si>
  <si>
    <t>Missions Income</t>
  </si>
  <si>
    <t>Medical Insurance</t>
  </si>
  <si>
    <t>Payroll Taxes</t>
  </si>
  <si>
    <t xml:space="preserve">Auxiliary </t>
  </si>
  <si>
    <t>Occupancy sub-Total</t>
  </si>
  <si>
    <t>Travel</t>
  </si>
  <si>
    <t>Conferences/meetings</t>
  </si>
  <si>
    <t>BUDGET TOTAL</t>
  </si>
  <si>
    <t>Budget</t>
  </si>
  <si>
    <t>NET Income / Loss</t>
  </si>
  <si>
    <t>Increase/Decrease</t>
  </si>
  <si>
    <t>Mortgage Payment</t>
  </si>
  <si>
    <t>Target</t>
  </si>
  <si>
    <t>Percentage</t>
  </si>
  <si>
    <t>5% - 10%</t>
  </si>
  <si>
    <t>Cell Phones</t>
  </si>
  <si>
    <t>Small equipment / leases</t>
  </si>
  <si>
    <t>School Salaries</t>
  </si>
  <si>
    <t>School - Other Expense</t>
  </si>
  <si>
    <t>BUDGET MONTHLY DETAIL</t>
  </si>
  <si>
    <t>BUDGET SUMMARY</t>
  </si>
  <si>
    <t>Office Expense</t>
  </si>
  <si>
    <t>Compensation Expense</t>
  </si>
  <si>
    <t>Occupancy Expense</t>
  </si>
  <si>
    <t>Ministry Expense</t>
  </si>
  <si>
    <t>School Expense</t>
  </si>
  <si>
    <t>Children's</t>
  </si>
  <si>
    <t>25% - 30%</t>
  </si>
  <si>
    <t>35% - 45%</t>
  </si>
  <si>
    <t>Book and Supply Fees Income</t>
  </si>
  <si>
    <t>School Fundraisers</t>
  </si>
  <si>
    <t>School Income</t>
  </si>
  <si>
    <t>Building Use Donation</t>
  </si>
  <si>
    <t>Athletics</t>
  </si>
  <si>
    <t>School Athletics</t>
  </si>
  <si>
    <t>TOTAL INCOME</t>
  </si>
  <si>
    <t>TOTAL EXPENSES</t>
  </si>
  <si>
    <t>Fuel</t>
  </si>
  <si>
    <t>Automotive expense</t>
  </si>
  <si>
    <t>School Salaries AFLAC Ins.</t>
  </si>
  <si>
    <t xml:space="preserve">Meals </t>
  </si>
  <si>
    <t>Tax Services</t>
  </si>
  <si>
    <t>Reimbursment Expenses</t>
  </si>
  <si>
    <t>Benevolence</t>
  </si>
  <si>
    <t>Music / Musical Instruments and Supplies</t>
  </si>
  <si>
    <t>`</t>
  </si>
  <si>
    <t>Vehicle Loan</t>
  </si>
  <si>
    <t>Dues and Membership</t>
  </si>
  <si>
    <t>Credit Card Charges</t>
  </si>
  <si>
    <t>Buisness Expenses</t>
  </si>
  <si>
    <t>Building Repair / Supples</t>
  </si>
  <si>
    <t>Yard Maintenance</t>
  </si>
  <si>
    <t>Piano Loan</t>
  </si>
  <si>
    <t>Trash Maintenance</t>
  </si>
  <si>
    <t>Fire System Monitoring</t>
  </si>
  <si>
    <t>Fire Inspections</t>
  </si>
  <si>
    <t>School Operational Supplies</t>
  </si>
  <si>
    <t>Grace Temple Assembly of God and Christian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</si>
</sst>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3" fontId="3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3" fontId="3" fillId="0" borderId="0" xfId="0" applyNumberFormat="1" applyFont="1" applyAlignment="1"/>
    <xf numFmtId="0" fontId="3" fillId="0" borderId="0" xfId="0" applyFont="1"/>
    <xf numFmtId="164" fontId="0" fillId="0" borderId="0" xfId="1" applyNumberFormat="1" applyFont="1"/>
    <xf numFmtId="164" fontId="2" fillId="0" borderId="1" xfId="1" applyNumberFormat="1" applyFont="1" applyBorder="1"/>
    <xf numFmtId="164" fontId="3" fillId="0" borderId="1" xfId="1" applyNumberFormat="1" applyFont="1" applyBorder="1"/>
    <xf numFmtId="164" fontId="3" fillId="0" borderId="0" xfId="1" applyNumberFormat="1" applyFont="1"/>
    <xf numFmtId="164" fontId="2" fillId="0" borderId="0" xfId="1" applyNumberFormat="1" applyFont="1"/>
    <xf numFmtId="164" fontId="3" fillId="0" borderId="2" xfId="1" applyNumberFormat="1" applyFont="1" applyBorder="1"/>
    <xf numFmtId="164" fontId="3" fillId="0" borderId="3" xfId="1" applyNumberFormat="1" applyFont="1" applyBorder="1"/>
    <xf numFmtId="0" fontId="5" fillId="0" borderId="0" xfId="0" applyFont="1" applyAlignment="1">
      <alignment horizontal="center"/>
    </xf>
    <xf numFmtId="164" fontId="2" fillId="0" borderId="2" xfId="1" applyNumberFormat="1" applyFont="1" applyBorder="1"/>
    <xf numFmtId="164" fontId="2" fillId="0" borderId="3" xfId="1" applyNumberFormat="1" applyFont="1" applyBorder="1"/>
    <xf numFmtId="164" fontId="0" fillId="0" borderId="0" xfId="1" applyNumberFormat="1" applyFont="1" applyProtection="1">
      <protection locked="0"/>
    </xf>
    <xf numFmtId="164" fontId="3" fillId="2" borderId="0" xfId="1" applyNumberFormat="1" applyFont="1" applyFill="1" applyProtection="1">
      <protection locked="0"/>
    </xf>
    <xf numFmtId="0" fontId="2" fillId="0" borderId="0" xfId="0" applyFont="1" applyAlignment="1">
      <alignment horizontal="center"/>
    </xf>
    <xf numFmtId="0" fontId="6" fillId="0" borderId="0" xfId="0" applyFont="1"/>
    <xf numFmtId="0" fontId="0" fillId="0" borderId="0" xfId="0" applyFill="1"/>
    <xf numFmtId="0" fontId="0" fillId="3" borderId="0" xfId="0" applyFill="1"/>
    <xf numFmtId="3" fontId="0" fillId="3" borderId="0" xfId="0" applyNumberFormat="1" applyFill="1"/>
    <xf numFmtId="0" fontId="2" fillId="3" borderId="0" xfId="0" applyFont="1" applyFill="1" applyAlignment="1">
      <alignment horizontal="right"/>
    </xf>
    <xf numFmtId="164" fontId="0" fillId="3" borderId="0" xfId="1" applyNumberFormat="1" applyFont="1" applyFill="1"/>
    <xf numFmtId="164" fontId="2" fillId="3" borderId="1" xfId="1" applyNumberFormat="1" applyFont="1" applyFill="1" applyBorder="1"/>
    <xf numFmtId="164" fontId="3" fillId="3" borderId="1" xfId="1" applyNumberFormat="1" applyFont="1" applyFill="1" applyBorder="1"/>
    <xf numFmtId="164" fontId="3" fillId="3" borderId="0" xfId="1" applyNumberFormat="1" applyFont="1" applyFill="1"/>
    <xf numFmtId="164" fontId="2" fillId="3" borderId="0" xfId="1" applyNumberFormat="1" applyFont="1" applyFill="1"/>
    <xf numFmtId="164" fontId="2" fillId="3" borderId="2" xfId="1" applyNumberFormat="1" applyFont="1" applyFill="1" applyBorder="1"/>
    <xf numFmtId="164" fontId="2" fillId="3" borderId="3" xfId="1" applyNumberFormat="1" applyFont="1" applyFill="1" applyBorder="1"/>
    <xf numFmtId="164" fontId="3" fillId="3" borderId="2" xfId="1" applyNumberFormat="1" applyFont="1" applyFill="1" applyBorder="1"/>
    <xf numFmtId="164" fontId="3" fillId="3" borderId="3" xfId="1" applyNumberFormat="1" applyFont="1" applyFill="1" applyBorder="1"/>
    <xf numFmtId="0" fontId="2" fillId="0" borderId="0" xfId="0" applyFont="1" applyFill="1" applyAlignment="1">
      <alignment horizontal="right"/>
    </xf>
    <xf numFmtId="164" fontId="0" fillId="0" borderId="0" xfId="1" applyNumberFormat="1" applyFont="1" applyFill="1"/>
    <xf numFmtId="164" fontId="2" fillId="0" borderId="1" xfId="1" applyNumberFormat="1" applyFont="1" applyFill="1" applyBorder="1"/>
    <xf numFmtId="164" fontId="3" fillId="0" borderId="0" xfId="1" applyNumberFormat="1" applyFont="1" applyFill="1"/>
    <xf numFmtId="164" fontId="2" fillId="0" borderId="0" xfId="1" applyNumberFormat="1" applyFont="1" applyFill="1"/>
    <xf numFmtId="164" fontId="2" fillId="0" borderId="2" xfId="1" applyNumberFormat="1" applyFont="1" applyFill="1" applyBorder="1"/>
    <xf numFmtId="164" fontId="2" fillId="0" borderId="3" xfId="1" applyNumberFormat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0" fontId="7" fillId="0" borderId="2" xfId="0" applyFont="1" applyBorder="1" applyAlignment="1" applyProtection="1">
      <alignment horizontal="center"/>
    </xf>
    <xf numFmtId="0" fontId="7" fillId="0" borderId="0" xfId="0" applyFont="1"/>
    <xf numFmtId="10" fontId="0" fillId="0" borderId="0" xfId="0" applyNumberFormat="1" applyAlignment="1">
      <alignment horizontal="center"/>
    </xf>
    <xf numFmtId="164" fontId="3" fillId="0" borderId="0" xfId="1" applyNumberFormat="1" applyFont="1" applyFill="1" applyBorder="1"/>
    <xf numFmtId="164" fontId="0" fillId="0" borderId="0" xfId="1" applyNumberFormat="1" applyFont="1" applyFill="1" applyBorder="1"/>
    <xf numFmtId="164" fontId="2" fillId="0" borderId="0" xfId="1" applyNumberFormat="1" applyFont="1" applyFill="1" applyBorder="1"/>
    <xf numFmtId="0" fontId="7" fillId="0" borderId="0" xfId="0" applyFont="1" applyAlignment="1" applyProtection="1">
      <alignment horizontal="center"/>
    </xf>
    <xf numFmtId="9" fontId="7" fillId="0" borderId="0" xfId="0" applyNumberFormat="1" applyFont="1" applyAlignment="1" applyProtection="1">
      <alignment horizontal="center"/>
    </xf>
    <xf numFmtId="10" fontId="3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3" fontId="2" fillId="0" borderId="3" xfId="0" applyNumberFormat="1" applyFont="1" applyBorder="1"/>
    <xf numFmtId="164" fontId="3" fillId="0" borderId="0" xfId="1" applyNumberFormat="1" applyFont="1" applyProtection="1">
      <protection locked="0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BUDGETED ANNUAL EXPENSES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20655821976994E-2"/>
          <c:y val="0.215267368687348"/>
          <c:w val="0.81975868835604604"/>
          <c:h val="0.67779875407140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288"/>
              </a:solidFill>
            </c:spPr>
          </c:dPt>
          <c:dPt>
            <c:idx val="1"/>
            <c:bubble3D val="0"/>
            <c:spPr>
              <a:solidFill>
                <a:srgbClr val="919295"/>
              </a:solidFill>
            </c:spPr>
          </c:dPt>
          <c:dPt>
            <c:idx val="2"/>
            <c:bubble3D val="0"/>
            <c:spPr>
              <a:solidFill>
                <a:srgbClr val="7AC142"/>
              </a:solidFill>
            </c:spPr>
          </c:dPt>
          <c:dPt>
            <c:idx val="3"/>
            <c:bubble3D val="0"/>
            <c:spPr>
              <a:solidFill>
                <a:srgbClr val="EAEBEC"/>
              </a:solidFill>
            </c:spPr>
          </c:dPt>
          <c:dPt>
            <c:idx val="4"/>
            <c:bubble3D val="0"/>
            <c:spPr>
              <a:solidFill>
                <a:srgbClr val="82D2E5"/>
              </a:solidFill>
            </c:spPr>
          </c:dPt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'Budget Summary'!$A$10:$A$18</c:f>
              <c:strCache>
                <c:ptCount val="9"/>
                <c:pt idx="0">
                  <c:v>Compensation Expense</c:v>
                </c:pt>
                <c:pt idx="2">
                  <c:v>Office Expense</c:v>
                </c:pt>
                <c:pt idx="4">
                  <c:v>Occupancy Expense</c:v>
                </c:pt>
                <c:pt idx="6">
                  <c:v>Ministry Expense</c:v>
                </c:pt>
                <c:pt idx="8">
                  <c:v>School Expense</c:v>
                </c:pt>
              </c:strCache>
            </c:strRef>
          </c:cat>
          <c:val>
            <c:numRef>
              <c:f>'Budget Summary'!$B$10:$B$18</c:f>
              <c:numCache>
                <c:formatCode>_(* #,##0_);_(* \(#,##0\);_(* "-"??_);_(@_)</c:formatCode>
                <c:ptCount val="9"/>
                <c:pt idx="0">
                  <c:v>8732.7999999999993</c:v>
                </c:pt>
                <c:pt idx="2">
                  <c:v>5122.8000000000011</c:v>
                </c:pt>
                <c:pt idx="4">
                  <c:v>107628.67</c:v>
                </c:pt>
                <c:pt idx="6">
                  <c:v>114084.76</c:v>
                </c:pt>
                <c:pt idx="8">
                  <c:v>120815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6</xdr:row>
      <xdr:rowOff>28575</xdr:rowOff>
    </xdr:from>
    <xdr:to>
      <xdr:col>13</xdr:col>
      <xdr:colOff>47625</xdr:colOff>
      <xdr:row>25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666750</xdr:colOff>
      <xdr:row>85</xdr:row>
      <xdr:rowOff>71437</xdr:rowOff>
    </xdr:from>
    <xdr:ext cx="914400" cy="6090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9801225" y="10206037"/>
              <a:ext cx="914400" cy="609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146F0406-B268-4C67-A8C1-0D2F76D36ED0}" type="mathplaceholder">
                      <a:rPr lang="en-US" sz="1100" i="1">
                        <a:latin typeface="Cambria Math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801225" y="10206037"/>
              <a:ext cx="914400" cy="609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i="0">
                  <a:latin typeface="Cambria Math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264"/>
  <sheetViews>
    <sheetView view="pageLayout" zoomScale="99" zoomScalePageLayoutView="99" workbookViewId="0">
      <selection activeCell="H42" sqref="H42"/>
    </sheetView>
  </sheetViews>
  <sheetFormatPr defaultColWidth="8.85546875" defaultRowHeight="12.75" x14ac:dyDescent="0.2"/>
  <cols>
    <col min="1" max="1" width="30.42578125" customWidth="1"/>
    <col min="2" max="2" width="15.7109375" style="22" customWidth="1"/>
    <col min="3" max="3" width="11.7109375" style="46" customWidth="1"/>
    <col min="4" max="4" width="11.7109375" style="45" customWidth="1"/>
    <col min="5" max="5" width="8.85546875" customWidth="1"/>
    <col min="14" max="14" width="6.140625" customWidth="1"/>
    <col min="15" max="15" width="15.140625" customWidth="1"/>
  </cols>
  <sheetData>
    <row r="1" spans="1:4" ht="18.75" x14ac:dyDescent="0.3">
      <c r="A1" s="21" t="s">
        <v>61</v>
      </c>
    </row>
    <row r="2" spans="1:4" x14ac:dyDescent="0.2">
      <c r="A2" s="22"/>
    </row>
    <row r="3" spans="1:4" x14ac:dyDescent="0.2">
      <c r="A3" t="s">
        <v>12</v>
      </c>
      <c r="B3" s="35" t="s">
        <v>48</v>
      </c>
    </row>
    <row r="4" spans="1:4" x14ac:dyDescent="0.2">
      <c r="A4" s="5" t="s">
        <v>15</v>
      </c>
      <c r="B4" s="35"/>
    </row>
    <row r="5" spans="1:4" x14ac:dyDescent="0.2">
      <c r="A5" s="5"/>
      <c r="B5" s="35"/>
    </row>
    <row r="6" spans="1:4" x14ac:dyDescent="0.2">
      <c r="A6" s="2" t="s">
        <v>39</v>
      </c>
      <c r="B6" s="37">
        <f>'Budget Detail'!O16</f>
        <v>356450</v>
      </c>
    </row>
    <row r="7" spans="1:4" x14ac:dyDescent="0.2">
      <c r="A7" s="1"/>
      <c r="B7" s="36"/>
    </row>
    <row r="8" spans="1:4" x14ac:dyDescent="0.2">
      <c r="A8" s="2" t="s">
        <v>18</v>
      </c>
      <c r="B8" s="36"/>
    </row>
    <row r="9" spans="1:4" x14ac:dyDescent="0.2">
      <c r="A9" s="2"/>
      <c r="B9" s="36"/>
      <c r="C9" s="52" t="s">
        <v>54</v>
      </c>
      <c r="D9" s="44" t="s">
        <v>53</v>
      </c>
    </row>
    <row r="10" spans="1:4" x14ac:dyDescent="0.2">
      <c r="A10" s="2" t="s">
        <v>63</v>
      </c>
      <c r="B10" s="47">
        <f>'Budget Detail'!O26</f>
        <v>8732.7999999999993</v>
      </c>
      <c r="C10" s="46">
        <f>B10/B20</f>
        <v>2.4503903836543963E-2</v>
      </c>
      <c r="D10" s="50" t="s">
        <v>69</v>
      </c>
    </row>
    <row r="11" spans="1:4" x14ac:dyDescent="0.2">
      <c r="A11" s="1"/>
      <c r="B11" s="48"/>
    </row>
    <row r="12" spans="1:4" x14ac:dyDescent="0.2">
      <c r="A12" s="2" t="s">
        <v>62</v>
      </c>
      <c r="B12" s="47">
        <f>'Budget Detail'!O36</f>
        <v>5122.8000000000011</v>
      </c>
      <c r="C12" s="46">
        <f>B12/B20</f>
        <v>1.4374381478317086E-2</v>
      </c>
      <c r="D12" s="51" t="s">
        <v>55</v>
      </c>
    </row>
    <row r="13" spans="1:4" x14ac:dyDescent="0.2">
      <c r="A13" s="1"/>
      <c r="B13" s="48"/>
    </row>
    <row r="14" spans="1:4" x14ac:dyDescent="0.2">
      <c r="A14" s="2" t="s">
        <v>64</v>
      </c>
      <c r="B14" s="47">
        <f>'Budget Detail'!O45</f>
        <v>107628.67</v>
      </c>
      <c r="C14" s="46">
        <f>B14/B20</f>
        <v>0.30200194436321959</v>
      </c>
      <c r="D14" s="50" t="s">
        <v>68</v>
      </c>
    </row>
    <row r="15" spans="1:4" x14ac:dyDescent="0.2">
      <c r="A15" s="2"/>
      <c r="B15" s="49"/>
    </row>
    <row r="16" spans="1:4" x14ac:dyDescent="0.2">
      <c r="A16" s="2" t="s">
        <v>65</v>
      </c>
      <c r="B16" s="47">
        <f>'Budget Detail'!O78</f>
        <v>114084.76</v>
      </c>
      <c r="C16" s="46">
        <f>B16/B20</f>
        <v>0.3201174867459689</v>
      </c>
    </row>
    <row r="17" spans="1:3" x14ac:dyDescent="0.2">
      <c r="A17" s="3"/>
      <c r="B17" s="47"/>
    </row>
    <row r="18" spans="1:3" x14ac:dyDescent="0.2">
      <c r="A18" s="2" t="s">
        <v>66</v>
      </c>
      <c r="B18" s="42">
        <f>'Budget Detail'!O85</f>
        <v>120815</v>
      </c>
      <c r="C18" s="46">
        <f>B18/B20</f>
        <v>0.33900228357595036</v>
      </c>
    </row>
    <row r="19" spans="1:3" x14ac:dyDescent="0.2">
      <c r="A19" s="3"/>
      <c r="B19" s="38"/>
    </row>
    <row r="20" spans="1:3" x14ac:dyDescent="0.2">
      <c r="A20" s="2" t="s">
        <v>38</v>
      </c>
      <c r="B20" s="40">
        <f>'Budget Detail'!O87</f>
        <v>356384.03</v>
      </c>
      <c r="C20" s="46">
        <f>SUM(C10:C18)</f>
        <v>0.99999999999999978</v>
      </c>
    </row>
    <row r="21" spans="1:3" x14ac:dyDescent="0.2">
      <c r="A21" s="1"/>
      <c r="B21" s="39"/>
    </row>
    <row r="22" spans="1:3" ht="13.5" thickBot="1" x14ac:dyDescent="0.25">
      <c r="A22" s="2" t="s">
        <v>50</v>
      </c>
      <c r="B22" s="41">
        <f>'Budget Detail'!O89</f>
        <v>65.96999999997206</v>
      </c>
    </row>
    <row r="23" spans="1:3" ht="13.5" thickTop="1" x14ac:dyDescent="0.2">
      <c r="A23" s="2"/>
      <c r="B23" s="38"/>
    </row>
    <row r="24" spans="1:3" x14ac:dyDescent="0.2">
      <c r="A24" s="2"/>
      <c r="B24" s="38"/>
    </row>
    <row r="25" spans="1:3" x14ac:dyDescent="0.2">
      <c r="A25" s="2" t="s">
        <v>13</v>
      </c>
      <c r="B25" s="38">
        <f>'Budget Detail'!C92</f>
        <v>0</v>
      </c>
    </row>
    <row r="26" spans="1:3" x14ac:dyDescent="0.2">
      <c r="A26" s="1"/>
      <c r="B26" s="38"/>
    </row>
    <row r="27" spans="1:3" x14ac:dyDescent="0.2">
      <c r="A27" s="2" t="s">
        <v>51</v>
      </c>
      <c r="B27" s="38">
        <f>'Budget Detail'!O94</f>
        <v>65.969999999950232</v>
      </c>
    </row>
    <row r="28" spans="1:3" x14ac:dyDescent="0.2">
      <c r="A28" s="2"/>
      <c r="B28" s="42"/>
    </row>
    <row r="29" spans="1:3" x14ac:dyDescent="0.2">
      <c r="A29" s="2"/>
      <c r="B29" s="38"/>
    </row>
    <row r="30" spans="1:3" ht="13.5" thickBot="1" x14ac:dyDescent="0.25">
      <c r="A30" s="2" t="s">
        <v>14</v>
      </c>
      <c r="B30" s="43">
        <f>'Budget Detail'!O96</f>
        <v>65.969999999950232</v>
      </c>
    </row>
    <row r="31" spans="1:3" ht="13.5" thickTop="1" x14ac:dyDescent="0.2">
      <c r="A31" s="2"/>
      <c r="B31" s="38"/>
    </row>
    <row r="32" spans="1:3" x14ac:dyDescent="0.2">
      <c r="A32" s="2"/>
      <c r="B32" s="38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</sheetData>
  <phoneticPr fontId="1" type="noConversion"/>
  <printOptions horizontalCentered="1"/>
  <pageMargins left="0.25" right="0.25" top="0.75" bottom="0.75" header="0.3" footer="0.3"/>
  <pageSetup scale="87" orientation="landscape" horizontalDpi="300" r:id="rId1"/>
  <headerFooter>
    <oddFooter>&amp;L&amp;K00-049A Resource of AG Financial Solutions</oddFooter>
  </headerFooter>
  <drawing r:id="rId2"/>
  <extLst>
    <ext xmlns:mx="http://schemas.microsoft.com/office/mac/excel/2008/main" uri="{64002731-A6B0-56B0-2670-7721B7C09600}">
      <mx:PLV Mode="1" OnePage="0" WScale="8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31"/>
  <sheetViews>
    <sheetView tabSelected="1" zoomScaleNormal="100" zoomScaleSheetLayoutView="90"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G8" sqref="G8"/>
    </sheetView>
  </sheetViews>
  <sheetFormatPr defaultColWidth="8.85546875" defaultRowHeight="12.75" x14ac:dyDescent="0.2"/>
  <cols>
    <col min="1" max="1" width="40" bestFit="1" customWidth="1"/>
    <col min="2" max="2" width="2.7109375" customWidth="1"/>
    <col min="3" max="14" width="15.7109375" customWidth="1"/>
    <col min="15" max="15" width="15.7109375" style="23" customWidth="1"/>
  </cols>
  <sheetData>
    <row r="1" spans="1:15" ht="18.75" x14ac:dyDescent="0.3">
      <c r="A1" s="21" t="s">
        <v>60</v>
      </c>
      <c r="C1" s="56" t="s">
        <v>98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8.75" x14ac:dyDescent="0.3">
      <c r="A2" s="53">
        <v>2020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4"/>
    </row>
    <row r="3" spans="1:15" x14ac:dyDescent="0.2">
      <c r="A3" s="22"/>
      <c r="C3" s="20" t="s">
        <v>0</v>
      </c>
      <c r="D3" s="20" t="s">
        <v>1</v>
      </c>
      <c r="E3" s="20" t="s">
        <v>2</v>
      </c>
      <c r="F3" s="20" t="s">
        <v>3</v>
      </c>
      <c r="G3" s="20" t="s">
        <v>4</v>
      </c>
      <c r="H3" s="20" t="s">
        <v>5</v>
      </c>
      <c r="I3" s="20" t="s">
        <v>6</v>
      </c>
      <c r="J3" s="20" t="s">
        <v>7</v>
      </c>
      <c r="K3" s="20" t="s">
        <v>8</v>
      </c>
      <c r="L3" s="20" t="s">
        <v>9</v>
      </c>
      <c r="M3" s="20" t="s">
        <v>10</v>
      </c>
      <c r="N3" s="20" t="s">
        <v>11</v>
      </c>
    </row>
    <row r="4" spans="1:15" x14ac:dyDescent="0.2">
      <c r="A4" t="s">
        <v>12</v>
      </c>
      <c r="C4" s="15" t="s">
        <v>49</v>
      </c>
      <c r="D4" s="15" t="s">
        <v>49</v>
      </c>
      <c r="E4" s="15" t="s">
        <v>49</v>
      </c>
      <c r="F4" s="15" t="s">
        <v>49</v>
      </c>
      <c r="G4" s="15" t="s">
        <v>49</v>
      </c>
      <c r="H4" s="15" t="s">
        <v>49</v>
      </c>
      <c r="I4" s="15" t="s">
        <v>49</v>
      </c>
      <c r="J4" s="15" t="s">
        <v>49</v>
      </c>
      <c r="K4" s="15" t="s">
        <v>49</v>
      </c>
      <c r="L4" s="15" t="s">
        <v>49</v>
      </c>
      <c r="M4" s="15" t="s">
        <v>49</v>
      </c>
      <c r="N4" s="15" t="s">
        <v>49</v>
      </c>
      <c r="O4" s="25" t="s">
        <v>48</v>
      </c>
    </row>
    <row r="5" spans="1:15" x14ac:dyDescent="0.2">
      <c r="A5" s="5" t="s">
        <v>15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5"/>
    </row>
    <row r="6" spans="1:15" ht="6" customHeight="1" x14ac:dyDescent="0.2">
      <c r="A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25"/>
    </row>
    <row r="7" spans="1:15" x14ac:dyDescent="0.2">
      <c r="A7" s="3" t="s">
        <v>17</v>
      </c>
      <c r="B7" s="1"/>
      <c r="C7" s="18">
        <v>15000</v>
      </c>
      <c r="D7" s="18">
        <v>14000</v>
      </c>
      <c r="E7" s="18">
        <v>14000</v>
      </c>
      <c r="F7" s="18">
        <v>15000</v>
      </c>
      <c r="G7" s="18">
        <v>12000</v>
      </c>
      <c r="H7" s="18">
        <v>10000</v>
      </c>
      <c r="I7" s="18">
        <v>10000</v>
      </c>
      <c r="J7" s="18">
        <v>18000</v>
      </c>
      <c r="K7" s="18">
        <v>18000</v>
      </c>
      <c r="L7" s="18">
        <v>12000</v>
      </c>
      <c r="M7" s="18">
        <v>11000</v>
      </c>
      <c r="N7" s="18">
        <v>10000</v>
      </c>
      <c r="O7" s="26">
        <f t="shared" ref="O7:O14" si="0">N7+M7+L7+K7+J7+I7+H7+G7+F7+E7+D7+C7</f>
        <v>159000</v>
      </c>
    </row>
    <row r="8" spans="1:15" x14ac:dyDescent="0.2">
      <c r="A8" s="3" t="s">
        <v>75</v>
      </c>
      <c r="B8" s="1"/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2000</v>
      </c>
      <c r="K8" s="18">
        <v>0</v>
      </c>
      <c r="L8" s="18">
        <v>0</v>
      </c>
      <c r="M8" s="18">
        <v>0</v>
      </c>
      <c r="N8" s="18">
        <v>0</v>
      </c>
      <c r="O8" s="26">
        <f t="shared" si="0"/>
        <v>2000</v>
      </c>
    </row>
    <row r="9" spans="1:15" x14ac:dyDescent="0.2">
      <c r="A9" s="3" t="s">
        <v>41</v>
      </c>
      <c r="B9" s="1"/>
      <c r="C9" s="18">
        <v>200</v>
      </c>
      <c r="D9" s="18">
        <v>200</v>
      </c>
      <c r="E9" s="18">
        <v>200</v>
      </c>
      <c r="F9" s="18">
        <v>200</v>
      </c>
      <c r="G9" s="18">
        <v>200</v>
      </c>
      <c r="H9" s="18">
        <v>200</v>
      </c>
      <c r="I9" s="18">
        <v>200</v>
      </c>
      <c r="J9" s="18">
        <v>200</v>
      </c>
      <c r="K9" s="18">
        <v>200</v>
      </c>
      <c r="L9" s="18">
        <v>200</v>
      </c>
      <c r="M9" s="18">
        <v>200</v>
      </c>
      <c r="N9" s="18">
        <v>200</v>
      </c>
      <c r="O9" s="26">
        <f t="shared" si="0"/>
        <v>2400</v>
      </c>
    </row>
    <row r="10" spans="1:15" x14ac:dyDescent="0.2">
      <c r="A10" s="3" t="s">
        <v>70</v>
      </c>
      <c r="B10" s="1"/>
      <c r="C10" s="18">
        <v>9215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9215</v>
      </c>
      <c r="K10" s="18">
        <v>0</v>
      </c>
      <c r="L10" s="18">
        <v>0</v>
      </c>
      <c r="M10" s="18">
        <v>0</v>
      </c>
      <c r="N10" s="18">
        <v>0</v>
      </c>
      <c r="O10" s="26">
        <f t="shared" si="0"/>
        <v>18430</v>
      </c>
    </row>
    <row r="11" spans="1:15" x14ac:dyDescent="0.2">
      <c r="A11" s="3" t="s">
        <v>73</v>
      </c>
      <c r="B11" s="1"/>
      <c r="C11" s="18">
        <v>400</v>
      </c>
      <c r="D11" s="18">
        <v>400</v>
      </c>
      <c r="E11" s="18">
        <v>400</v>
      </c>
      <c r="F11" s="18">
        <v>400</v>
      </c>
      <c r="G11" s="18">
        <v>400</v>
      </c>
      <c r="H11" s="18">
        <v>400</v>
      </c>
      <c r="I11" s="18">
        <v>400</v>
      </c>
      <c r="J11" s="18">
        <v>400</v>
      </c>
      <c r="K11" s="18">
        <v>400</v>
      </c>
      <c r="L11" s="18">
        <v>400</v>
      </c>
      <c r="M11" s="18">
        <v>400</v>
      </c>
      <c r="N11" s="18">
        <v>0</v>
      </c>
      <c r="O11" s="26">
        <f t="shared" si="0"/>
        <v>4400</v>
      </c>
    </row>
    <row r="12" spans="1:15" x14ac:dyDescent="0.2">
      <c r="A12" s="3" t="s">
        <v>72</v>
      </c>
      <c r="B12" s="1"/>
      <c r="C12" s="18">
        <v>15000</v>
      </c>
      <c r="D12" s="18">
        <v>15000</v>
      </c>
      <c r="E12" s="18">
        <v>15000</v>
      </c>
      <c r="F12" s="18">
        <v>15000</v>
      </c>
      <c r="G12" s="18">
        <v>15000</v>
      </c>
      <c r="H12" s="18">
        <v>860</v>
      </c>
      <c r="I12" s="18">
        <v>860</v>
      </c>
      <c r="J12" s="18">
        <v>15000</v>
      </c>
      <c r="K12" s="18">
        <v>15000</v>
      </c>
      <c r="L12" s="18">
        <v>15000</v>
      </c>
      <c r="M12" s="18">
        <v>15000</v>
      </c>
      <c r="N12" s="18">
        <v>15000</v>
      </c>
      <c r="O12" s="26">
        <f t="shared" si="0"/>
        <v>151720</v>
      </c>
    </row>
    <row r="13" spans="1:15" x14ac:dyDescent="0.2">
      <c r="A13" s="1" t="s">
        <v>71</v>
      </c>
      <c r="B13" s="1"/>
      <c r="C13" s="18">
        <v>12000</v>
      </c>
      <c r="D13" s="18">
        <v>0</v>
      </c>
      <c r="E13" s="18">
        <v>2000</v>
      </c>
      <c r="F13" s="18">
        <v>0</v>
      </c>
      <c r="G13" s="18">
        <v>0</v>
      </c>
      <c r="H13" s="18">
        <v>0</v>
      </c>
      <c r="I13" s="18">
        <v>0</v>
      </c>
      <c r="J13" s="18">
        <v>4500</v>
      </c>
      <c r="K13" s="18">
        <v>0</v>
      </c>
      <c r="L13" s="18">
        <v>0</v>
      </c>
      <c r="M13" s="18">
        <v>0</v>
      </c>
      <c r="N13" s="18">
        <v>0</v>
      </c>
      <c r="O13" s="26">
        <f t="shared" ref="O13" si="1">N13+M13+L13+K13+J13+I13+H13+G13+F13+E13+D13+C13</f>
        <v>18500</v>
      </c>
    </row>
    <row r="14" spans="1:15" x14ac:dyDescent="0.2">
      <c r="A14" s="1"/>
      <c r="B14" s="1"/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26">
        <f t="shared" si="0"/>
        <v>0</v>
      </c>
    </row>
    <row r="15" spans="1:15" ht="6" customHeight="1" x14ac:dyDescent="0.2">
      <c r="A15" s="1"/>
      <c r="B15" s="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6"/>
    </row>
    <row r="16" spans="1:15" x14ac:dyDescent="0.2">
      <c r="A16" s="2" t="s">
        <v>39</v>
      </c>
      <c r="B16" s="2"/>
      <c r="C16" s="9">
        <f t="shared" ref="C16:O16" si="2">SUM(C5:C15)</f>
        <v>51815</v>
      </c>
      <c r="D16" s="9">
        <f t="shared" si="2"/>
        <v>29600</v>
      </c>
      <c r="E16" s="9">
        <f t="shared" si="2"/>
        <v>31600</v>
      </c>
      <c r="F16" s="9">
        <f t="shared" si="2"/>
        <v>30600</v>
      </c>
      <c r="G16" s="9">
        <f t="shared" ref="G16:N16" si="3">SUM(G5:G15)</f>
        <v>27600</v>
      </c>
      <c r="H16" s="9">
        <f t="shared" si="3"/>
        <v>11460</v>
      </c>
      <c r="I16" s="9">
        <f t="shared" si="3"/>
        <v>11460</v>
      </c>
      <c r="J16" s="9">
        <f t="shared" si="3"/>
        <v>49315</v>
      </c>
      <c r="K16" s="9">
        <f t="shared" si="3"/>
        <v>33600</v>
      </c>
      <c r="L16" s="9">
        <f t="shared" si="3"/>
        <v>27600</v>
      </c>
      <c r="M16" s="9">
        <f t="shared" si="3"/>
        <v>26600</v>
      </c>
      <c r="N16" s="9">
        <f t="shared" si="3"/>
        <v>25200</v>
      </c>
      <c r="O16" s="27">
        <f t="shared" si="2"/>
        <v>356450</v>
      </c>
    </row>
    <row r="17" spans="1:15" x14ac:dyDescent="0.2">
      <c r="A17" s="1"/>
      <c r="B17" s="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</row>
    <row r="18" spans="1:15" x14ac:dyDescent="0.2">
      <c r="A18" s="2" t="s">
        <v>18</v>
      </c>
      <c r="B18" s="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26"/>
    </row>
    <row r="19" spans="1:15" ht="6" customHeight="1" x14ac:dyDescent="0.2">
      <c r="A19" s="2"/>
      <c r="B19" s="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26"/>
    </row>
    <row r="20" spans="1:15" x14ac:dyDescent="0.2">
      <c r="A20" s="3" t="s">
        <v>19</v>
      </c>
      <c r="B20" s="1"/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26">
        <f>N20+M20+L20+K20+J20+I20+H20+G20+F20+E20+D20+C20</f>
        <v>0</v>
      </c>
    </row>
    <row r="21" spans="1:15" x14ac:dyDescent="0.2">
      <c r="A21" s="3" t="s">
        <v>42</v>
      </c>
      <c r="B21" s="1"/>
      <c r="C21" s="18">
        <v>400</v>
      </c>
      <c r="D21" s="18">
        <v>400</v>
      </c>
      <c r="E21" s="18">
        <v>400</v>
      </c>
      <c r="F21" s="18">
        <v>400</v>
      </c>
      <c r="G21" s="18">
        <v>400</v>
      </c>
      <c r="H21" s="18">
        <v>400</v>
      </c>
      <c r="I21" s="18">
        <v>400</v>
      </c>
      <c r="J21" s="18">
        <v>400</v>
      </c>
      <c r="K21" s="18">
        <v>400</v>
      </c>
      <c r="L21" s="18">
        <v>400</v>
      </c>
      <c r="M21" s="18">
        <v>400</v>
      </c>
      <c r="N21" s="18">
        <v>400</v>
      </c>
      <c r="O21" s="26">
        <f>N21+M21+L21+K21+J21+I21+H21+G21+F21+E21+D21+C21</f>
        <v>4800</v>
      </c>
    </row>
    <row r="22" spans="1:15" x14ac:dyDescent="0.2">
      <c r="A22" s="3" t="s">
        <v>43</v>
      </c>
      <c r="B22" s="1"/>
      <c r="C22" s="18">
        <v>156</v>
      </c>
      <c r="D22" s="18">
        <v>168</v>
      </c>
      <c r="E22" s="18">
        <v>203</v>
      </c>
      <c r="F22" s="18">
        <v>190</v>
      </c>
      <c r="G22" s="18">
        <v>161</v>
      </c>
      <c r="H22" s="18">
        <v>134.80000000000001</v>
      </c>
      <c r="I22" s="18">
        <v>120</v>
      </c>
      <c r="J22" s="18">
        <v>441</v>
      </c>
      <c r="K22" s="18">
        <v>624</v>
      </c>
      <c r="L22" s="18">
        <v>578</v>
      </c>
      <c r="M22" s="18">
        <v>651</v>
      </c>
      <c r="N22" s="18">
        <v>506</v>
      </c>
      <c r="O22" s="26">
        <f>N22+M22+L22+K22+J22+I22+H22+G22+F22+E22+D22+C22</f>
        <v>3932.8</v>
      </c>
    </row>
    <row r="23" spans="1:15" x14ac:dyDescent="0.2">
      <c r="A23" s="3" t="s">
        <v>20</v>
      </c>
      <c r="B23" s="1"/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26">
        <f>N23+M23+L23+K23+J23+I23+H23+G23+F23+E23+D23+C23</f>
        <v>0</v>
      </c>
    </row>
    <row r="24" spans="1:15" x14ac:dyDescent="0.2">
      <c r="A24" s="6" t="s">
        <v>21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26">
        <f>N24+M24+L24+K24+J24+I24+H24+G24+F24+E24+D24+C24</f>
        <v>0</v>
      </c>
    </row>
    <row r="25" spans="1:15" ht="6" customHeight="1" x14ac:dyDescent="0.2">
      <c r="A25" s="1"/>
      <c r="B25" s="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26"/>
    </row>
    <row r="26" spans="1:15" s="7" customFormat="1" x14ac:dyDescent="0.2">
      <c r="A26" s="2" t="s">
        <v>22</v>
      </c>
      <c r="B26" s="3"/>
      <c r="C26" s="10">
        <f t="shared" ref="C26:O26" si="4">SUM(C18:C25)</f>
        <v>556</v>
      </c>
      <c r="D26" s="10">
        <f t="shared" si="4"/>
        <v>568</v>
      </c>
      <c r="E26" s="10">
        <f t="shared" si="4"/>
        <v>603</v>
      </c>
      <c r="F26" s="10">
        <f t="shared" si="4"/>
        <v>590</v>
      </c>
      <c r="G26" s="10">
        <f t="shared" ref="G26:N26" si="5">SUM(G18:G25)</f>
        <v>561</v>
      </c>
      <c r="H26" s="10">
        <f t="shared" si="5"/>
        <v>534.79999999999995</v>
      </c>
      <c r="I26" s="10">
        <f t="shared" si="5"/>
        <v>520</v>
      </c>
      <c r="J26" s="10">
        <f t="shared" si="5"/>
        <v>841</v>
      </c>
      <c r="K26" s="10">
        <f t="shared" si="5"/>
        <v>1024</v>
      </c>
      <c r="L26" s="10">
        <f t="shared" si="5"/>
        <v>978</v>
      </c>
      <c r="M26" s="10">
        <f t="shared" si="5"/>
        <v>1051</v>
      </c>
      <c r="N26" s="10">
        <f t="shared" si="5"/>
        <v>906</v>
      </c>
      <c r="O26" s="28">
        <f t="shared" si="4"/>
        <v>8732.7999999999993</v>
      </c>
    </row>
    <row r="27" spans="1:15" ht="6" customHeight="1" x14ac:dyDescent="0.2">
      <c r="A27" s="1"/>
      <c r="B27" s="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26"/>
    </row>
    <row r="28" spans="1:15" x14ac:dyDescent="0.2">
      <c r="A28" s="3" t="s">
        <v>23</v>
      </c>
      <c r="B28" s="1"/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26">
        <f t="shared" ref="O28:O34" si="6">N28+M28+L28+K28+J28+I28+H28+G28+F28+E28+D28+C28</f>
        <v>0</v>
      </c>
    </row>
    <row r="29" spans="1:15" x14ac:dyDescent="0.2">
      <c r="A29" s="3" t="s">
        <v>24</v>
      </c>
      <c r="B29" s="1"/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26">
        <f t="shared" si="6"/>
        <v>0</v>
      </c>
    </row>
    <row r="30" spans="1:15" x14ac:dyDescent="0.2">
      <c r="A30" s="3" t="s">
        <v>25</v>
      </c>
      <c r="B30" s="1"/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26">
        <f t="shared" si="6"/>
        <v>0</v>
      </c>
    </row>
    <row r="31" spans="1:15" x14ac:dyDescent="0.2">
      <c r="A31" s="3" t="s">
        <v>26</v>
      </c>
      <c r="B31" s="1"/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26">
        <f t="shared" si="6"/>
        <v>0</v>
      </c>
    </row>
    <row r="32" spans="1:15" x14ac:dyDescent="0.2">
      <c r="A32" s="3" t="s">
        <v>31</v>
      </c>
      <c r="B32" s="1"/>
      <c r="C32" s="18">
        <v>202.9</v>
      </c>
      <c r="D32" s="18">
        <v>202.9</v>
      </c>
      <c r="E32" s="18">
        <v>202.9</v>
      </c>
      <c r="F32" s="18">
        <v>202.9</v>
      </c>
      <c r="G32" s="18">
        <v>202.9</v>
      </c>
      <c r="H32" s="18">
        <v>202.9</v>
      </c>
      <c r="I32" s="18">
        <v>202.9</v>
      </c>
      <c r="J32" s="18">
        <v>202.9</v>
      </c>
      <c r="K32" s="18">
        <v>202.9</v>
      </c>
      <c r="L32" s="18">
        <v>202.9</v>
      </c>
      <c r="M32" s="18">
        <v>202.9</v>
      </c>
      <c r="N32" s="18">
        <v>202.9</v>
      </c>
      <c r="O32" s="26">
        <f t="shared" si="6"/>
        <v>2434.8000000000006</v>
      </c>
    </row>
    <row r="33" spans="1:15" x14ac:dyDescent="0.2">
      <c r="A33" s="3" t="s">
        <v>56</v>
      </c>
      <c r="B33" s="1"/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26">
        <f t="shared" si="6"/>
        <v>0</v>
      </c>
    </row>
    <row r="34" spans="1:15" x14ac:dyDescent="0.2">
      <c r="A34" s="3" t="s">
        <v>57</v>
      </c>
      <c r="B34" s="1"/>
      <c r="C34" s="18">
        <v>224</v>
      </c>
      <c r="D34" s="18">
        <v>224</v>
      </c>
      <c r="E34" s="18">
        <v>224</v>
      </c>
      <c r="F34" s="18">
        <v>224</v>
      </c>
      <c r="G34" s="18">
        <v>224</v>
      </c>
      <c r="H34" s="18">
        <v>224</v>
      </c>
      <c r="I34" s="18">
        <v>224</v>
      </c>
      <c r="J34" s="18">
        <v>224</v>
      </c>
      <c r="K34" s="18">
        <v>224</v>
      </c>
      <c r="L34" s="18">
        <v>224</v>
      </c>
      <c r="M34" s="18">
        <v>224</v>
      </c>
      <c r="N34" s="18">
        <v>224</v>
      </c>
      <c r="O34" s="26">
        <f t="shared" si="6"/>
        <v>2688</v>
      </c>
    </row>
    <row r="35" spans="1:15" ht="6" customHeight="1" x14ac:dyDescent="0.2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26"/>
    </row>
    <row r="36" spans="1:15" s="7" customFormat="1" x14ac:dyDescent="0.2">
      <c r="A36" s="2" t="s">
        <v>27</v>
      </c>
      <c r="B36" s="3"/>
      <c r="C36" s="10">
        <f t="shared" ref="C36:O36" si="7">SUM(C27:C35)</f>
        <v>426.9</v>
      </c>
      <c r="D36" s="10">
        <f t="shared" si="7"/>
        <v>426.9</v>
      </c>
      <c r="E36" s="10">
        <f t="shared" si="7"/>
        <v>426.9</v>
      </c>
      <c r="F36" s="10">
        <f t="shared" si="7"/>
        <v>426.9</v>
      </c>
      <c r="G36" s="10">
        <f t="shared" ref="G36:N36" si="8">SUM(G27:G35)</f>
        <v>426.9</v>
      </c>
      <c r="H36" s="10">
        <f t="shared" si="8"/>
        <v>426.9</v>
      </c>
      <c r="I36" s="10">
        <f t="shared" si="8"/>
        <v>426.9</v>
      </c>
      <c r="J36" s="10">
        <f t="shared" si="8"/>
        <v>426.9</v>
      </c>
      <c r="K36" s="10">
        <f t="shared" si="8"/>
        <v>426.9</v>
      </c>
      <c r="L36" s="10">
        <f t="shared" si="8"/>
        <v>426.9</v>
      </c>
      <c r="M36" s="10">
        <f t="shared" si="8"/>
        <v>426.9</v>
      </c>
      <c r="N36" s="10">
        <f t="shared" si="8"/>
        <v>426.9</v>
      </c>
      <c r="O36" s="28">
        <f t="shared" si="7"/>
        <v>5122.8000000000011</v>
      </c>
    </row>
    <row r="37" spans="1:15" ht="6" customHeight="1" x14ac:dyDescent="0.2">
      <c r="A37" s="1"/>
      <c r="B37" s="1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26"/>
    </row>
    <row r="38" spans="1:15" x14ac:dyDescent="0.2">
      <c r="A38" s="3" t="s">
        <v>28</v>
      </c>
      <c r="B38" s="1"/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26">
        <f t="shared" ref="O38:O43" si="9">N38+M38+L38+K38+J38+I38+H38+G38+F38+E38+D38+C38</f>
        <v>0</v>
      </c>
    </row>
    <row r="39" spans="1:15" x14ac:dyDescent="0.2">
      <c r="A39" s="3" t="s">
        <v>29</v>
      </c>
      <c r="B39" s="1"/>
      <c r="C39" s="18">
        <v>50</v>
      </c>
      <c r="D39" s="18">
        <v>50</v>
      </c>
      <c r="E39" s="18">
        <v>50</v>
      </c>
      <c r="F39" s="18">
        <v>50</v>
      </c>
      <c r="G39" s="18">
        <v>50</v>
      </c>
      <c r="H39" s="18">
        <v>50</v>
      </c>
      <c r="I39" s="18">
        <v>50</v>
      </c>
      <c r="J39" s="18">
        <v>50</v>
      </c>
      <c r="K39" s="18">
        <v>50</v>
      </c>
      <c r="L39" s="18">
        <v>50</v>
      </c>
      <c r="M39" s="18">
        <v>50</v>
      </c>
      <c r="N39" s="18">
        <v>50</v>
      </c>
      <c r="O39" s="26">
        <f t="shared" si="9"/>
        <v>600</v>
      </c>
    </row>
    <row r="40" spans="1:15" x14ac:dyDescent="0.2">
      <c r="A40" s="3" t="s">
        <v>30</v>
      </c>
      <c r="B40" s="1"/>
      <c r="C40" s="18">
        <v>938.97</v>
      </c>
      <c r="D40" s="18">
        <v>938.97</v>
      </c>
      <c r="E40" s="18">
        <v>938.97</v>
      </c>
      <c r="F40" s="18">
        <v>938.97</v>
      </c>
      <c r="G40" s="18">
        <v>938.97</v>
      </c>
      <c r="H40" s="18">
        <v>938.97</v>
      </c>
      <c r="I40" s="18">
        <v>938.97</v>
      </c>
      <c r="J40" s="18">
        <v>4000</v>
      </c>
      <c r="K40" s="18">
        <v>938.97</v>
      </c>
      <c r="L40" s="18">
        <v>938.97</v>
      </c>
      <c r="M40" s="18">
        <v>938.97</v>
      </c>
      <c r="N40" s="18">
        <v>938.97</v>
      </c>
      <c r="O40" s="26">
        <f t="shared" si="9"/>
        <v>14328.669999999996</v>
      </c>
    </row>
    <row r="41" spans="1:15" x14ac:dyDescent="0.2">
      <c r="A41" s="3" t="s">
        <v>52</v>
      </c>
      <c r="B41" s="1"/>
      <c r="C41" s="18">
        <v>5700</v>
      </c>
      <c r="D41" s="18">
        <v>5700</v>
      </c>
      <c r="E41" s="18">
        <v>5700</v>
      </c>
      <c r="F41" s="18">
        <v>5700</v>
      </c>
      <c r="G41" s="18">
        <v>5700</v>
      </c>
      <c r="H41" s="18">
        <v>5700</v>
      </c>
      <c r="I41" s="18">
        <v>5700</v>
      </c>
      <c r="J41" s="18">
        <v>5700</v>
      </c>
      <c r="K41" s="18">
        <v>5700</v>
      </c>
      <c r="L41" s="18">
        <v>5700</v>
      </c>
      <c r="M41" s="18">
        <v>5700</v>
      </c>
      <c r="N41" s="18">
        <v>5700</v>
      </c>
      <c r="O41" s="26">
        <f t="shared" si="9"/>
        <v>68400</v>
      </c>
    </row>
    <row r="42" spans="1:15" x14ac:dyDescent="0.2">
      <c r="A42" s="3" t="s">
        <v>33</v>
      </c>
      <c r="B42" s="1"/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26">
        <f t="shared" si="9"/>
        <v>0</v>
      </c>
    </row>
    <row r="43" spans="1:15" x14ac:dyDescent="0.2">
      <c r="A43" s="3" t="s">
        <v>32</v>
      </c>
      <c r="B43" s="1"/>
      <c r="C43" s="18">
        <v>1800</v>
      </c>
      <c r="D43" s="18">
        <v>1800</v>
      </c>
      <c r="E43" s="18">
        <v>1800</v>
      </c>
      <c r="F43" s="18">
        <v>1800</v>
      </c>
      <c r="G43" s="18">
        <v>1800</v>
      </c>
      <c r="H43" s="18">
        <v>2700</v>
      </c>
      <c r="I43" s="18">
        <v>2700</v>
      </c>
      <c r="J43" s="18">
        <v>2700</v>
      </c>
      <c r="K43" s="18">
        <v>1800</v>
      </c>
      <c r="L43" s="18">
        <v>1800</v>
      </c>
      <c r="M43" s="18">
        <v>1800</v>
      </c>
      <c r="N43" s="18">
        <v>1800</v>
      </c>
      <c r="O43" s="26">
        <f t="shared" si="9"/>
        <v>24300</v>
      </c>
    </row>
    <row r="44" spans="1:15" ht="6" customHeight="1" x14ac:dyDescent="0.2">
      <c r="A44" s="1"/>
      <c r="B44" s="1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29"/>
    </row>
    <row r="45" spans="1:15" s="7" customFormat="1" x14ac:dyDescent="0.2">
      <c r="A45" s="2" t="s">
        <v>45</v>
      </c>
      <c r="B45" s="3"/>
      <c r="C45" s="10">
        <f t="shared" ref="C45:O45" si="10">SUM(C37:C44)</f>
        <v>8488.9700000000012</v>
      </c>
      <c r="D45" s="10">
        <f t="shared" si="10"/>
        <v>8488.9700000000012</v>
      </c>
      <c r="E45" s="10">
        <f t="shared" si="10"/>
        <v>8488.9700000000012</v>
      </c>
      <c r="F45" s="10">
        <f t="shared" si="10"/>
        <v>8488.9700000000012</v>
      </c>
      <c r="G45" s="10">
        <f t="shared" ref="G45:N45" si="11">SUM(G37:G44)</f>
        <v>8488.9700000000012</v>
      </c>
      <c r="H45" s="10">
        <f t="shared" si="11"/>
        <v>9388.9700000000012</v>
      </c>
      <c r="I45" s="10">
        <f t="shared" si="11"/>
        <v>9388.9700000000012</v>
      </c>
      <c r="J45" s="10">
        <f t="shared" si="11"/>
        <v>12450</v>
      </c>
      <c r="K45" s="10">
        <f t="shared" si="11"/>
        <v>8488.9700000000012</v>
      </c>
      <c r="L45" s="10">
        <f t="shared" si="11"/>
        <v>8488.9700000000012</v>
      </c>
      <c r="M45" s="10">
        <f t="shared" si="11"/>
        <v>8488.9700000000012</v>
      </c>
      <c r="N45" s="10">
        <f t="shared" si="11"/>
        <v>8488.9700000000012</v>
      </c>
      <c r="O45" s="28">
        <f t="shared" si="10"/>
        <v>107628.67</v>
      </c>
    </row>
    <row r="46" spans="1:15" ht="6" customHeight="1" x14ac:dyDescent="0.2">
      <c r="A46" s="2"/>
      <c r="B46" s="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30"/>
    </row>
    <row r="47" spans="1:15" x14ac:dyDescent="0.2">
      <c r="A47" s="3" t="s">
        <v>85</v>
      </c>
      <c r="B47" s="1"/>
      <c r="C47" s="18">
        <v>50</v>
      </c>
      <c r="D47" s="18">
        <v>50</v>
      </c>
      <c r="E47" s="18">
        <v>50</v>
      </c>
      <c r="F47" s="18">
        <v>50</v>
      </c>
      <c r="G47" s="18">
        <v>50</v>
      </c>
      <c r="H47" s="18">
        <v>50</v>
      </c>
      <c r="I47" s="18">
        <v>50</v>
      </c>
      <c r="J47" s="18">
        <v>50</v>
      </c>
      <c r="K47" s="18">
        <v>50</v>
      </c>
      <c r="L47" s="18">
        <v>50</v>
      </c>
      <c r="M47" s="55" t="s">
        <v>86</v>
      </c>
      <c r="N47" s="18">
        <v>50</v>
      </c>
      <c r="O47" s="26">
        <f>SUM(C47:N47)</f>
        <v>550</v>
      </c>
    </row>
    <row r="48" spans="1:15" x14ac:dyDescent="0.2">
      <c r="A48" s="3" t="s">
        <v>67</v>
      </c>
      <c r="B48" s="1"/>
      <c r="C48" s="18">
        <v>50</v>
      </c>
      <c r="D48" s="18">
        <v>50</v>
      </c>
      <c r="E48" s="18">
        <v>50</v>
      </c>
      <c r="F48" s="18">
        <v>50</v>
      </c>
      <c r="G48" s="18">
        <v>50</v>
      </c>
      <c r="H48" s="18">
        <v>50</v>
      </c>
      <c r="I48" s="18">
        <v>50</v>
      </c>
      <c r="J48" s="18">
        <v>50</v>
      </c>
      <c r="K48" s="18">
        <v>50</v>
      </c>
      <c r="L48" s="18">
        <v>50</v>
      </c>
      <c r="M48" s="18">
        <v>50</v>
      </c>
      <c r="N48" s="18">
        <v>50</v>
      </c>
      <c r="O48" s="26">
        <f t="shared" ref="O48:O54" si="12">N48+M48+L48+K48+J48+I48+H48+G48+F48+E48+D48+C48</f>
        <v>600</v>
      </c>
    </row>
    <row r="49" spans="1:15" x14ac:dyDescent="0.2">
      <c r="A49" s="3" t="s">
        <v>47</v>
      </c>
      <c r="B49" s="1"/>
      <c r="C49" s="18">
        <v>50</v>
      </c>
      <c r="D49" s="18">
        <v>0</v>
      </c>
      <c r="E49" s="18">
        <v>3000</v>
      </c>
      <c r="F49" s="18">
        <v>4800</v>
      </c>
      <c r="G49" s="18">
        <v>2900</v>
      </c>
      <c r="H49" s="18">
        <v>138</v>
      </c>
      <c r="I49" s="18">
        <v>680</v>
      </c>
      <c r="J49" s="18">
        <v>1000</v>
      </c>
      <c r="K49" s="18">
        <v>60</v>
      </c>
      <c r="L49" s="18">
        <v>4218</v>
      </c>
      <c r="M49" s="18">
        <v>1760</v>
      </c>
      <c r="N49" s="18">
        <v>50</v>
      </c>
      <c r="O49" s="26">
        <f t="shared" si="12"/>
        <v>18656</v>
      </c>
    </row>
    <row r="50" spans="1:15" x14ac:dyDescent="0.2">
      <c r="A50" s="3" t="s">
        <v>37</v>
      </c>
      <c r="B50" s="1"/>
      <c r="C50" s="18">
        <v>50</v>
      </c>
      <c r="D50" s="18">
        <v>50</v>
      </c>
      <c r="E50" s="18">
        <v>50</v>
      </c>
      <c r="F50" s="18">
        <v>50</v>
      </c>
      <c r="G50" s="18">
        <v>50</v>
      </c>
      <c r="H50" s="18">
        <v>50</v>
      </c>
      <c r="I50" s="18">
        <v>50</v>
      </c>
      <c r="J50" s="18">
        <v>50</v>
      </c>
      <c r="K50" s="18">
        <v>50</v>
      </c>
      <c r="L50" s="18">
        <v>50</v>
      </c>
      <c r="M50" s="18">
        <v>50</v>
      </c>
      <c r="N50" s="18">
        <v>50</v>
      </c>
      <c r="O50" s="26">
        <f t="shared" si="12"/>
        <v>600</v>
      </c>
    </row>
    <row r="51" spans="1:15" x14ac:dyDescent="0.2">
      <c r="A51" s="3" t="s">
        <v>36</v>
      </c>
      <c r="B51" s="1"/>
      <c r="C51" s="18">
        <v>50</v>
      </c>
      <c r="D51" s="18">
        <v>50</v>
      </c>
      <c r="E51" s="18">
        <v>50</v>
      </c>
      <c r="F51" s="18">
        <v>50</v>
      </c>
      <c r="G51" s="18">
        <v>50</v>
      </c>
      <c r="H51" s="18">
        <v>50</v>
      </c>
      <c r="I51" s="18">
        <v>50</v>
      </c>
      <c r="J51" s="18">
        <v>50</v>
      </c>
      <c r="K51" s="18">
        <v>50</v>
      </c>
      <c r="L51" s="18">
        <v>50</v>
      </c>
      <c r="M51" s="18">
        <v>50</v>
      </c>
      <c r="N51" s="18">
        <v>50</v>
      </c>
      <c r="O51" s="26">
        <f t="shared" si="12"/>
        <v>600</v>
      </c>
    </row>
    <row r="52" spans="1:15" x14ac:dyDescent="0.2">
      <c r="A52" s="3" t="s">
        <v>16</v>
      </c>
      <c r="B52" s="1"/>
      <c r="C52" s="18">
        <v>200</v>
      </c>
      <c r="D52" s="18">
        <v>200</v>
      </c>
      <c r="E52" s="18">
        <v>200</v>
      </c>
      <c r="F52" s="18">
        <v>200</v>
      </c>
      <c r="G52" s="18">
        <v>200</v>
      </c>
      <c r="H52" s="18">
        <v>200</v>
      </c>
      <c r="I52" s="18">
        <v>200</v>
      </c>
      <c r="J52" s="18">
        <v>200</v>
      </c>
      <c r="K52" s="18">
        <v>200</v>
      </c>
      <c r="L52" s="18">
        <v>200</v>
      </c>
      <c r="M52" s="18">
        <v>200</v>
      </c>
      <c r="N52" s="18">
        <v>200</v>
      </c>
      <c r="O52" s="26">
        <f t="shared" si="12"/>
        <v>2400</v>
      </c>
    </row>
    <row r="53" spans="1:15" x14ac:dyDescent="0.2">
      <c r="A53" s="3" t="s">
        <v>46</v>
      </c>
      <c r="B53" s="1"/>
      <c r="C53" s="18">
        <v>0</v>
      </c>
      <c r="D53" s="18">
        <v>0</v>
      </c>
      <c r="E53" s="18">
        <v>0</v>
      </c>
      <c r="F53" s="18">
        <v>325</v>
      </c>
      <c r="G53" s="18">
        <v>122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26">
        <f t="shared" si="12"/>
        <v>447</v>
      </c>
    </row>
    <row r="54" spans="1:15" x14ac:dyDescent="0.2">
      <c r="A54" s="3" t="s">
        <v>35</v>
      </c>
      <c r="B54" s="1"/>
      <c r="C54" s="18">
        <v>50</v>
      </c>
      <c r="D54" s="18">
        <f>511+50</f>
        <v>561</v>
      </c>
      <c r="E54" s="18">
        <v>50</v>
      </c>
      <c r="F54" s="18">
        <v>50</v>
      </c>
      <c r="G54" s="18">
        <v>1500</v>
      </c>
      <c r="H54" s="18">
        <v>250</v>
      </c>
      <c r="I54" s="18">
        <v>352</v>
      </c>
      <c r="J54" s="18">
        <v>50</v>
      </c>
      <c r="K54" s="18">
        <v>50</v>
      </c>
      <c r="L54" s="18">
        <v>150</v>
      </c>
      <c r="M54" s="18">
        <v>50</v>
      </c>
      <c r="N54" s="18">
        <v>0</v>
      </c>
      <c r="O54" s="26">
        <f t="shared" si="12"/>
        <v>3113</v>
      </c>
    </row>
    <row r="55" spans="1:15" x14ac:dyDescent="0.2">
      <c r="A55" s="3" t="s">
        <v>78</v>
      </c>
      <c r="B55" s="1"/>
      <c r="C55" s="18">
        <v>598</v>
      </c>
      <c r="D55" s="18">
        <v>612</v>
      </c>
      <c r="E55" s="18">
        <v>419</v>
      </c>
      <c r="F55" s="18">
        <v>435</v>
      </c>
      <c r="G55" s="18">
        <v>523</v>
      </c>
      <c r="H55" s="18">
        <v>110</v>
      </c>
      <c r="I55" s="18">
        <v>307</v>
      </c>
      <c r="J55" s="18">
        <v>288</v>
      </c>
      <c r="K55" s="18">
        <v>280</v>
      </c>
      <c r="L55" s="18">
        <v>425</v>
      </c>
      <c r="M55" s="18">
        <v>425</v>
      </c>
      <c r="N55" s="18">
        <v>400</v>
      </c>
      <c r="O55" s="26">
        <f t="shared" ref="O55" si="13">N55+M55+L55+K55+J55+I55+H55+G55+F55+E55+D55+C55</f>
        <v>4822</v>
      </c>
    </row>
    <row r="56" spans="1:15" x14ac:dyDescent="0.2">
      <c r="A56" s="3" t="s">
        <v>79</v>
      </c>
      <c r="B56" s="1"/>
      <c r="C56" s="18">
        <v>1500</v>
      </c>
      <c r="D56" s="18">
        <v>1500</v>
      </c>
      <c r="E56" s="18">
        <v>1500</v>
      </c>
      <c r="F56" s="18">
        <v>1500</v>
      </c>
      <c r="G56" s="18">
        <v>1500</v>
      </c>
      <c r="H56" s="18">
        <v>1500</v>
      </c>
      <c r="I56" s="18">
        <v>1500</v>
      </c>
      <c r="J56" s="18">
        <v>1500</v>
      </c>
      <c r="K56" s="18">
        <v>1500</v>
      </c>
      <c r="L56" s="18">
        <v>1500</v>
      </c>
      <c r="M56" s="18">
        <v>1500</v>
      </c>
      <c r="N56" s="18">
        <v>1500</v>
      </c>
      <c r="O56" s="26">
        <f t="shared" ref="O56:O76" si="14">SUM(C56:N56)</f>
        <v>18000</v>
      </c>
    </row>
    <row r="57" spans="1:15" x14ac:dyDescent="0.2">
      <c r="A57" s="3" t="s">
        <v>81</v>
      </c>
      <c r="B57" s="1"/>
      <c r="C57" s="18">
        <v>135</v>
      </c>
      <c r="D57" s="18">
        <v>135</v>
      </c>
      <c r="E57" s="18">
        <v>135</v>
      </c>
      <c r="F57" s="18">
        <v>135</v>
      </c>
      <c r="G57" s="18">
        <v>135</v>
      </c>
      <c r="H57" s="18">
        <v>135</v>
      </c>
      <c r="I57" s="18">
        <v>135</v>
      </c>
      <c r="J57" s="18">
        <v>135</v>
      </c>
      <c r="K57" s="18">
        <v>135</v>
      </c>
      <c r="L57" s="18">
        <v>135</v>
      </c>
      <c r="M57" s="18">
        <v>135</v>
      </c>
      <c r="N57" s="18">
        <v>135</v>
      </c>
      <c r="O57" s="26">
        <f t="shared" si="14"/>
        <v>1620</v>
      </c>
    </row>
    <row r="58" spans="1:15" x14ac:dyDescent="0.2">
      <c r="A58" s="3" t="s">
        <v>82</v>
      </c>
      <c r="B58" s="1"/>
      <c r="C58" s="18">
        <v>400</v>
      </c>
      <c r="D58" s="18">
        <v>400</v>
      </c>
      <c r="E58" s="18">
        <v>400</v>
      </c>
      <c r="F58" s="18">
        <v>400</v>
      </c>
      <c r="G58" s="18">
        <v>400</v>
      </c>
      <c r="H58" s="18">
        <v>400</v>
      </c>
      <c r="I58" s="18">
        <v>400</v>
      </c>
      <c r="J58" s="18">
        <v>400</v>
      </c>
      <c r="K58" s="18">
        <v>400</v>
      </c>
      <c r="L58" s="18">
        <v>400</v>
      </c>
      <c r="M58" s="18">
        <v>400</v>
      </c>
      <c r="N58" s="18">
        <v>400</v>
      </c>
      <c r="O58" s="26">
        <f t="shared" si="14"/>
        <v>4800</v>
      </c>
    </row>
    <row r="59" spans="1:15" x14ac:dyDescent="0.2">
      <c r="A59" s="3" t="s">
        <v>83</v>
      </c>
      <c r="B59" s="1"/>
      <c r="C59" s="18">
        <v>400</v>
      </c>
      <c r="D59" s="18">
        <v>400</v>
      </c>
      <c r="E59" s="18">
        <v>400</v>
      </c>
      <c r="F59" s="18">
        <v>400</v>
      </c>
      <c r="G59" s="18">
        <v>400</v>
      </c>
      <c r="H59" s="18">
        <v>400</v>
      </c>
      <c r="I59" s="18">
        <v>400</v>
      </c>
      <c r="J59" s="18">
        <v>400</v>
      </c>
      <c r="K59" s="18">
        <v>400</v>
      </c>
      <c r="L59" s="18">
        <v>400</v>
      </c>
      <c r="M59" s="18">
        <v>400</v>
      </c>
      <c r="N59" s="18">
        <v>400</v>
      </c>
      <c r="O59" s="26">
        <f t="shared" si="14"/>
        <v>4800</v>
      </c>
    </row>
    <row r="60" spans="1:15" x14ac:dyDescent="0.2">
      <c r="A60" s="3" t="s">
        <v>84</v>
      </c>
      <c r="B60" s="1"/>
      <c r="C60" s="18">
        <v>125</v>
      </c>
      <c r="D60" s="18">
        <v>125</v>
      </c>
      <c r="E60" s="18">
        <v>125</v>
      </c>
      <c r="F60" s="18">
        <v>125</v>
      </c>
      <c r="G60" s="18">
        <v>125</v>
      </c>
      <c r="H60" s="18">
        <v>125</v>
      </c>
      <c r="I60" s="18">
        <v>125</v>
      </c>
      <c r="J60" s="18">
        <v>125</v>
      </c>
      <c r="K60" s="18">
        <v>125</v>
      </c>
      <c r="L60" s="18">
        <v>125</v>
      </c>
      <c r="M60" s="18">
        <v>125</v>
      </c>
      <c r="N60" s="18">
        <v>125</v>
      </c>
      <c r="O60" s="26">
        <f t="shared" si="14"/>
        <v>1500</v>
      </c>
    </row>
    <row r="61" spans="1:15" x14ac:dyDescent="0.2">
      <c r="A61" s="3" t="s">
        <v>74</v>
      </c>
      <c r="B61" s="1"/>
      <c r="C61" s="18">
        <v>1239</v>
      </c>
      <c r="D61" s="18">
        <v>1239</v>
      </c>
      <c r="E61" s="18">
        <v>167</v>
      </c>
      <c r="F61" s="18">
        <v>167</v>
      </c>
      <c r="G61" s="18">
        <v>167</v>
      </c>
      <c r="H61" s="18">
        <v>167</v>
      </c>
      <c r="I61" s="18">
        <v>167</v>
      </c>
      <c r="J61" s="18">
        <v>1239</v>
      </c>
      <c r="K61" s="18">
        <v>1239</v>
      </c>
      <c r="L61" s="18">
        <v>1239</v>
      </c>
      <c r="M61" s="18">
        <v>1239</v>
      </c>
      <c r="N61" s="18">
        <v>1239</v>
      </c>
      <c r="O61" s="26">
        <f t="shared" si="14"/>
        <v>9508</v>
      </c>
    </row>
    <row r="62" spans="1:15" x14ac:dyDescent="0.2">
      <c r="A62" s="3" t="s">
        <v>87</v>
      </c>
      <c r="B62" s="1"/>
      <c r="C62" s="18">
        <v>418.11</v>
      </c>
      <c r="D62" s="18">
        <v>418.11</v>
      </c>
      <c r="E62" s="18">
        <v>418.11</v>
      </c>
      <c r="F62" s="18">
        <v>418.11</v>
      </c>
      <c r="G62" s="18">
        <v>418.11</v>
      </c>
      <c r="H62" s="18">
        <v>418.11</v>
      </c>
      <c r="I62" s="18">
        <v>418.11</v>
      </c>
      <c r="J62" s="18">
        <v>418.11</v>
      </c>
      <c r="K62" s="18">
        <v>418.11</v>
      </c>
      <c r="L62" s="18">
        <v>418.11</v>
      </c>
      <c r="M62" s="18">
        <v>418.11</v>
      </c>
      <c r="N62" s="18">
        <v>418.11</v>
      </c>
      <c r="O62" s="26">
        <f t="shared" si="14"/>
        <v>5017.32</v>
      </c>
    </row>
    <row r="63" spans="1:15" x14ac:dyDescent="0.2">
      <c r="A63" s="3" t="s">
        <v>88</v>
      </c>
      <c r="B63" s="1"/>
      <c r="C63" s="18">
        <v>210</v>
      </c>
      <c r="D63" s="18">
        <v>210</v>
      </c>
      <c r="E63" s="18">
        <v>210</v>
      </c>
      <c r="F63" s="18">
        <v>210</v>
      </c>
      <c r="G63" s="18">
        <v>210</v>
      </c>
      <c r="H63" s="18">
        <v>210</v>
      </c>
      <c r="I63" s="18">
        <v>210</v>
      </c>
      <c r="J63" s="18">
        <v>210</v>
      </c>
      <c r="K63" s="18">
        <v>210</v>
      </c>
      <c r="L63" s="18">
        <v>210</v>
      </c>
      <c r="M63" s="18">
        <v>210</v>
      </c>
      <c r="N63" s="18">
        <v>210</v>
      </c>
      <c r="O63" s="26">
        <f t="shared" si="14"/>
        <v>2520</v>
      </c>
    </row>
    <row r="64" spans="1:15" x14ac:dyDescent="0.2">
      <c r="A64" s="3" t="s">
        <v>89</v>
      </c>
      <c r="B64" s="1"/>
      <c r="C64" s="18">
        <v>167</v>
      </c>
      <c r="D64" s="18">
        <v>167</v>
      </c>
      <c r="E64" s="18">
        <v>167</v>
      </c>
      <c r="F64" s="18">
        <v>167</v>
      </c>
      <c r="G64" s="18">
        <v>167</v>
      </c>
      <c r="H64" s="18">
        <v>167</v>
      </c>
      <c r="I64" s="18">
        <v>167</v>
      </c>
      <c r="J64" s="18">
        <v>167</v>
      </c>
      <c r="K64" s="18">
        <v>167</v>
      </c>
      <c r="L64" s="18">
        <v>167</v>
      </c>
      <c r="M64" s="18">
        <v>167</v>
      </c>
      <c r="N64" s="18">
        <v>167</v>
      </c>
      <c r="O64" s="26">
        <f t="shared" si="14"/>
        <v>2004</v>
      </c>
    </row>
    <row r="65" spans="1:15" x14ac:dyDescent="0.2">
      <c r="A65" s="3" t="s">
        <v>90</v>
      </c>
      <c r="B65" s="1"/>
      <c r="C65" s="18">
        <v>225</v>
      </c>
      <c r="D65" s="18">
        <v>225</v>
      </c>
      <c r="E65" s="18">
        <v>225</v>
      </c>
      <c r="F65" s="18">
        <v>225</v>
      </c>
      <c r="G65" s="18">
        <v>225</v>
      </c>
      <c r="H65" s="18">
        <v>225</v>
      </c>
      <c r="I65" s="18">
        <v>225</v>
      </c>
      <c r="J65" s="18">
        <v>225</v>
      </c>
      <c r="K65" s="18">
        <v>225</v>
      </c>
      <c r="L65" s="18">
        <v>225</v>
      </c>
      <c r="M65" s="18">
        <v>225</v>
      </c>
      <c r="N65" s="18">
        <v>225</v>
      </c>
      <c r="O65" s="26">
        <f t="shared" si="14"/>
        <v>2700</v>
      </c>
    </row>
    <row r="66" spans="1:15" x14ac:dyDescent="0.2">
      <c r="A66" s="3" t="s">
        <v>91</v>
      </c>
      <c r="B66" s="1"/>
      <c r="C66" s="18">
        <v>1500</v>
      </c>
      <c r="D66" s="18">
        <v>1500</v>
      </c>
      <c r="E66" s="18">
        <v>1500</v>
      </c>
      <c r="F66" s="18">
        <v>1500</v>
      </c>
      <c r="G66" s="18">
        <v>1500</v>
      </c>
      <c r="H66" s="18">
        <v>1500</v>
      </c>
      <c r="I66" s="18">
        <v>1500</v>
      </c>
      <c r="J66" s="18">
        <v>1500</v>
      </c>
      <c r="K66" s="18">
        <v>1500</v>
      </c>
      <c r="L66" s="18">
        <v>1500</v>
      </c>
      <c r="M66" s="18">
        <v>1500</v>
      </c>
      <c r="N66" s="18">
        <v>1500</v>
      </c>
      <c r="O66" s="26">
        <f t="shared" si="14"/>
        <v>18000</v>
      </c>
    </row>
    <row r="67" spans="1:15" x14ac:dyDescent="0.2">
      <c r="A67" s="3" t="s">
        <v>92</v>
      </c>
      <c r="B67" s="1"/>
      <c r="C67" s="18">
        <v>100</v>
      </c>
      <c r="D67" s="18">
        <v>100</v>
      </c>
      <c r="E67" s="18">
        <v>100</v>
      </c>
      <c r="F67" s="18">
        <v>100</v>
      </c>
      <c r="G67" s="18">
        <v>100</v>
      </c>
      <c r="H67" s="18">
        <v>100</v>
      </c>
      <c r="I67" s="18">
        <v>100</v>
      </c>
      <c r="J67" s="18">
        <v>100</v>
      </c>
      <c r="K67" s="18">
        <v>100</v>
      </c>
      <c r="L67" s="18">
        <v>100</v>
      </c>
      <c r="M67" s="18">
        <v>100</v>
      </c>
      <c r="N67" s="18">
        <v>100</v>
      </c>
      <c r="O67" s="26">
        <f t="shared" si="14"/>
        <v>1200</v>
      </c>
    </row>
    <row r="68" spans="1:15" x14ac:dyDescent="0.2">
      <c r="A68" s="3" t="s">
        <v>93</v>
      </c>
      <c r="B68" s="1"/>
      <c r="C68" s="18">
        <v>163.56</v>
      </c>
      <c r="D68" s="18">
        <v>163.56</v>
      </c>
      <c r="E68" s="18">
        <v>163.56</v>
      </c>
      <c r="F68" s="18">
        <v>163.56</v>
      </c>
      <c r="G68" s="18">
        <v>163.56</v>
      </c>
      <c r="H68" s="18">
        <v>163.56</v>
      </c>
      <c r="I68" s="18">
        <v>163.56</v>
      </c>
      <c r="J68" s="18">
        <v>163.56</v>
      </c>
      <c r="K68" s="18">
        <v>163.56</v>
      </c>
      <c r="L68" s="18">
        <v>163.56</v>
      </c>
      <c r="M68" s="18">
        <v>163.56</v>
      </c>
      <c r="N68" s="18">
        <v>163.56</v>
      </c>
      <c r="O68" s="26">
        <f t="shared" si="14"/>
        <v>1962.7199999999996</v>
      </c>
    </row>
    <row r="69" spans="1:15" x14ac:dyDescent="0.2">
      <c r="A69" s="3" t="s">
        <v>94</v>
      </c>
      <c r="B69" s="1"/>
      <c r="C69" s="18">
        <v>82.51</v>
      </c>
      <c r="D69" s="18">
        <v>82.51</v>
      </c>
      <c r="E69" s="18">
        <v>82.51</v>
      </c>
      <c r="F69" s="18">
        <v>82.51</v>
      </c>
      <c r="G69" s="18">
        <v>82.51</v>
      </c>
      <c r="H69" s="18">
        <v>82.51</v>
      </c>
      <c r="I69" s="18">
        <v>82.51</v>
      </c>
      <c r="J69" s="18">
        <v>82.51</v>
      </c>
      <c r="K69" s="18">
        <v>82.51</v>
      </c>
      <c r="L69" s="18">
        <v>82.51</v>
      </c>
      <c r="M69" s="18">
        <v>82.51</v>
      </c>
      <c r="N69" s="18">
        <v>82.51</v>
      </c>
      <c r="O69" s="26">
        <f t="shared" si="14"/>
        <v>990.12</v>
      </c>
    </row>
    <row r="70" spans="1:15" x14ac:dyDescent="0.2">
      <c r="A70" s="3" t="s">
        <v>95</v>
      </c>
      <c r="B70" s="1"/>
      <c r="C70" s="18">
        <v>22.95</v>
      </c>
      <c r="D70" s="18">
        <v>22.95</v>
      </c>
      <c r="E70" s="18">
        <v>22.95</v>
      </c>
      <c r="F70" s="18">
        <v>22.95</v>
      </c>
      <c r="G70" s="18">
        <v>22.95</v>
      </c>
      <c r="H70" s="18">
        <v>22.95</v>
      </c>
      <c r="I70" s="18">
        <v>22.95</v>
      </c>
      <c r="J70" s="18">
        <v>22.95</v>
      </c>
      <c r="K70" s="18">
        <v>22.95</v>
      </c>
      <c r="L70" s="18">
        <v>22.95</v>
      </c>
      <c r="M70" s="18">
        <v>22.95</v>
      </c>
      <c r="N70" s="18">
        <v>22.95</v>
      </c>
      <c r="O70" s="26">
        <f t="shared" si="14"/>
        <v>275.39999999999992</v>
      </c>
    </row>
    <row r="71" spans="1:15" x14ac:dyDescent="0.2">
      <c r="A71" s="3" t="s">
        <v>96</v>
      </c>
      <c r="B71" s="1"/>
      <c r="C71" s="18">
        <v>0</v>
      </c>
      <c r="D71" s="18">
        <v>0</v>
      </c>
      <c r="E71" s="18">
        <v>0</v>
      </c>
      <c r="F71" s="18">
        <v>900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26">
        <f t="shared" si="14"/>
        <v>900</v>
      </c>
    </row>
    <row r="72" spans="1:15" x14ac:dyDescent="0.2">
      <c r="A72" s="3" t="s">
        <v>97</v>
      </c>
      <c r="B72" s="1"/>
      <c r="C72" s="18">
        <v>541.6</v>
      </c>
      <c r="D72" s="18">
        <v>541.6</v>
      </c>
      <c r="E72" s="18">
        <v>541.6</v>
      </c>
      <c r="F72" s="18">
        <v>541.6</v>
      </c>
      <c r="G72" s="18">
        <v>541.6</v>
      </c>
      <c r="H72" s="18">
        <v>541.6</v>
      </c>
      <c r="I72" s="18">
        <v>541.6</v>
      </c>
      <c r="J72" s="18">
        <v>541.6</v>
      </c>
      <c r="K72" s="18">
        <v>541.6</v>
      </c>
      <c r="L72" s="18">
        <v>541.6</v>
      </c>
      <c r="M72" s="18">
        <v>541.6</v>
      </c>
      <c r="N72" s="18">
        <v>541.6</v>
      </c>
      <c r="O72" s="26">
        <f t="shared" si="14"/>
        <v>6499.2000000000016</v>
      </c>
    </row>
    <row r="73" spans="1:15" x14ac:dyDescent="0.2">
      <c r="A73" s="3"/>
      <c r="B73" s="1"/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26">
        <f t="shared" si="14"/>
        <v>0</v>
      </c>
    </row>
    <row r="74" spans="1:15" x14ac:dyDescent="0.2">
      <c r="A74" s="3"/>
      <c r="B74" s="1"/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26">
        <f t="shared" si="14"/>
        <v>0</v>
      </c>
    </row>
    <row r="75" spans="1:15" x14ac:dyDescent="0.2">
      <c r="A75" s="3"/>
      <c r="B75" s="1"/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26">
        <f t="shared" si="14"/>
        <v>0</v>
      </c>
    </row>
    <row r="76" spans="1:15" x14ac:dyDescent="0.2">
      <c r="A76" s="3"/>
      <c r="B76" s="1"/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26">
        <f t="shared" si="14"/>
        <v>0</v>
      </c>
    </row>
    <row r="77" spans="1:15" ht="6" customHeight="1" x14ac:dyDescent="0.2">
      <c r="A77" s="1"/>
      <c r="B77" s="1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26"/>
    </row>
    <row r="78" spans="1:15" s="7" customFormat="1" x14ac:dyDescent="0.2">
      <c r="A78" s="2" t="s">
        <v>40</v>
      </c>
      <c r="B78" s="3"/>
      <c r="C78" s="10">
        <f t="shared" ref="C78:O78" si="15">SUM(C46:C77)</f>
        <v>8327.73</v>
      </c>
      <c r="D78" s="10">
        <f t="shared" si="15"/>
        <v>8802.7300000000014</v>
      </c>
      <c r="E78" s="10">
        <f t="shared" si="15"/>
        <v>10026.730000000001</v>
      </c>
      <c r="F78" s="10">
        <f t="shared" si="15"/>
        <v>13067.730000000001</v>
      </c>
      <c r="G78" s="10">
        <f t="shared" si="15"/>
        <v>11602.730000000001</v>
      </c>
      <c r="H78" s="10">
        <f t="shared" si="15"/>
        <v>7055.7300000000014</v>
      </c>
      <c r="I78" s="10">
        <f t="shared" si="15"/>
        <v>7896.7300000000005</v>
      </c>
      <c r="J78" s="10">
        <f t="shared" si="15"/>
        <v>8967.7300000000014</v>
      </c>
      <c r="K78" s="10">
        <f t="shared" si="15"/>
        <v>8019.7300000000005</v>
      </c>
      <c r="L78" s="10">
        <f t="shared" si="15"/>
        <v>12422.730000000001</v>
      </c>
      <c r="M78" s="10">
        <f t="shared" si="15"/>
        <v>9814.7300000000014</v>
      </c>
      <c r="N78" s="10">
        <f t="shared" si="15"/>
        <v>8079.7300000000005</v>
      </c>
      <c r="O78" s="28">
        <f t="shared" si="15"/>
        <v>114084.76</v>
      </c>
    </row>
    <row r="79" spans="1:15" s="7" customFormat="1" ht="6" customHeight="1" x14ac:dyDescent="0.2">
      <c r="A79" s="3"/>
      <c r="B79" s="3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29"/>
    </row>
    <row r="80" spans="1:15" x14ac:dyDescent="0.2">
      <c r="A80" s="3" t="s">
        <v>58</v>
      </c>
      <c r="B80" s="1"/>
      <c r="C80" s="18">
        <v>8400</v>
      </c>
      <c r="D80" s="18">
        <v>8000</v>
      </c>
      <c r="E80" s="18">
        <v>9300</v>
      </c>
      <c r="F80" s="18">
        <v>8500</v>
      </c>
      <c r="G80" s="18">
        <v>7200</v>
      </c>
      <c r="H80" s="18">
        <v>3500</v>
      </c>
      <c r="I80" s="18">
        <v>3200</v>
      </c>
      <c r="J80" s="18">
        <v>11300</v>
      </c>
      <c r="K80" s="18">
        <v>13500</v>
      </c>
      <c r="L80" s="18">
        <v>12700</v>
      </c>
      <c r="M80" s="18">
        <v>13800</v>
      </c>
      <c r="N80" s="18">
        <v>11000</v>
      </c>
      <c r="O80" s="26">
        <f>N80+M80+L80+K80+J80+I80+H80+G80+F80+E80+D80+C80</f>
        <v>110400</v>
      </c>
    </row>
    <row r="81" spans="1:15" x14ac:dyDescent="0.2">
      <c r="A81" s="3" t="s">
        <v>80</v>
      </c>
      <c r="B81" s="1"/>
      <c r="C81" s="18">
        <v>895</v>
      </c>
      <c r="D81" s="18">
        <v>895</v>
      </c>
      <c r="E81" s="18">
        <v>895</v>
      </c>
      <c r="F81" s="18">
        <v>895</v>
      </c>
      <c r="G81" s="18">
        <v>895</v>
      </c>
      <c r="H81" s="18">
        <v>708</v>
      </c>
      <c r="I81" s="18">
        <v>708</v>
      </c>
      <c r="J81" s="18">
        <v>0</v>
      </c>
      <c r="K81" s="18">
        <v>0</v>
      </c>
      <c r="L81" s="18">
        <v>708</v>
      </c>
      <c r="M81" s="18">
        <v>708</v>
      </c>
      <c r="N81" s="18">
        <v>708</v>
      </c>
      <c r="O81" s="26">
        <f>N81+M81+L81+K81+J81+I81+H81+G81+F81+E81+D81+C81</f>
        <v>8015</v>
      </c>
    </row>
    <row r="82" spans="1:15" x14ac:dyDescent="0.2">
      <c r="A82" s="3" t="s">
        <v>59</v>
      </c>
      <c r="B82" s="1"/>
      <c r="C82" s="18">
        <v>200</v>
      </c>
      <c r="D82" s="18">
        <v>200</v>
      </c>
      <c r="E82" s="18">
        <v>200</v>
      </c>
      <c r="F82" s="18">
        <v>200</v>
      </c>
      <c r="G82" s="18">
        <v>200</v>
      </c>
      <c r="H82" s="18">
        <v>200</v>
      </c>
      <c r="I82" s="18">
        <v>200</v>
      </c>
      <c r="J82" s="18">
        <v>200</v>
      </c>
      <c r="K82" s="18">
        <v>200</v>
      </c>
      <c r="L82" s="18">
        <v>200</v>
      </c>
      <c r="M82" s="18">
        <v>200</v>
      </c>
      <c r="N82" s="18">
        <v>200</v>
      </c>
      <c r="O82" s="26">
        <f>N82+M82+L82+K82+J82+I82+H82+G82+F82+E82+D82+C82</f>
        <v>2400</v>
      </c>
    </row>
    <row r="83" spans="1:15" x14ac:dyDescent="0.2">
      <c r="A83" s="3" t="s">
        <v>44</v>
      </c>
      <c r="B83" s="1"/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26">
        <f>N83+M83+L83+K83+J83+I83+H83+G83+F83+E83+D83+C83</f>
        <v>0</v>
      </c>
    </row>
    <row r="84" spans="1:15" ht="6" customHeight="1" x14ac:dyDescent="0.2">
      <c r="A84" s="1"/>
      <c r="B84" s="1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26" t="s">
        <v>12</v>
      </c>
    </row>
    <row r="85" spans="1:15" s="7" customFormat="1" x14ac:dyDescent="0.2">
      <c r="A85" s="2" t="s">
        <v>34</v>
      </c>
      <c r="B85" s="3"/>
      <c r="C85" s="10">
        <f t="shared" ref="C85:N85" si="16">SUM(C80:C83)</f>
        <v>9495</v>
      </c>
      <c r="D85" s="10">
        <f t="shared" si="16"/>
        <v>9095</v>
      </c>
      <c r="E85" s="10">
        <f t="shared" si="16"/>
        <v>10395</v>
      </c>
      <c r="F85" s="10">
        <f t="shared" si="16"/>
        <v>9595</v>
      </c>
      <c r="G85" s="10">
        <f t="shared" si="16"/>
        <v>8295</v>
      </c>
      <c r="H85" s="10">
        <f t="shared" si="16"/>
        <v>4408</v>
      </c>
      <c r="I85" s="10">
        <f t="shared" si="16"/>
        <v>4108</v>
      </c>
      <c r="J85" s="10">
        <f t="shared" si="16"/>
        <v>11500</v>
      </c>
      <c r="K85" s="10">
        <f t="shared" si="16"/>
        <v>13700</v>
      </c>
      <c r="L85" s="10">
        <f t="shared" si="16"/>
        <v>13608</v>
      </c>
      <c r="M85" s="10">
        <f t="shared" si="16"/>
        <v>14708</v>
      </c>
      <c r="N85" s="10">
        <f t="shared" si="16"/>
        <v>11908</v>
      </c>
      <c r="O85" s="28">
        <f>SUM(O79:O84)</f>
        <v>120815</v>
      </c>
    </row>
    <row r="86" spans="1:15" s="7" customFormat="1" ht="6" customHeight="1" x14ac:dyDescent="0.2">
      <c r="A86" s="3"/>
      <c r="B86" s="3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29"/>
    </row>
    <row r="87" spans="1:15" x14ac:dyDescent="0.2">
      <c r="A87" s="2" t="s">
        <v>38</v>
      </c>
      <c r="B87" s="1"/>
      <c r="C87" s="16">
        <f t="shared" ref="C87:O87" si="17">SUM(C26,C36,C45,C85,C78)</f>
        <v>27294.600000000002</v>
      </c>
      <c r="D87" s="16">
        <f t="shared" si="17"/>
        <v>27381.600000000006</v>
      </c>
      <c r="E87" s="16">
        <f t="shared" si="17"/>
        <v>29940.600000000006</v>
      </c>
      <c r="F87" s="16">
        <f t="shared" si="17"/>
        <v>32168.600000000006</v>
      </c>
      <c r="G87" s="16">
        <f t="shared" si="17"/>
        <v>29374.600000000006</v>
      </c>
      <c r="H87" s="16">
        <f t="shared" si="17"/>
        <v>21814.400000000001</v>
      </c>
      <c r="I87" s="16">
        <f t="shared" si="17"/>
        <v>22340.600000000002</v>
      </c>
      <c r="J87" s="16">
        <f t="shared" si="17"/>
        <v>34185.630000000005</v>
      </c>
      <c r="K87" s="16">
        <f t="shared" si="17"/>
        <v>31659.600000000002</v>
      </c>
      <c r="L87" s="16">
        <f t="shared" si="17"/>
        <v>35924.600000000006</v>
      </c>
      <c r="M87" s="16">
        <f t="shared" si="17"/>
        <v>34489.600000000006</v>
      </c>
      <c r="N87" s="16">
        <f t="shared" si="17"/>
        <v>29809.600000000002</v>
      </c>
      <c r="O87" s="31">
        <f t="shared" si="17"/>
        <v>356384.03</v>
      </c>
    </row>
    <row r="88" spans="1:15" x14ac:dyDescent="0.2">
      <c r="A88" s="1"/>
      <c r="B88" s="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30"/>
    </row>
    <row r="89" spans="1:15" ht="13.5" thickBot="1" x14ac:dyDescent="0.25">
      <c r="A89" s="2" t="s">
        <v>50</v>
      </c>
      <c r="B89" s="1"/>
      <c r="C89" s="17">
        <f t="shared" ref="C89:O89" si="18">C16-C87</f>
        <v>24520.399999999998</v>
      </c>
      <c r="D89" s="17">
        <f t="shared" si="18"/>
        <v>2218.3999999999942</v>
      </c>
      <c r="E89" s="17">
        <f t="shared" si="18"/>
        <v>1659.3999999999942</v>
      </c>
      <c r="F89" s="17">
        <f t="shared" si="18"/>
        <v>-1568.6000000000058</v>
      </c>
      <c r="G89" s="17">
        <f t="shared" si="18"/>
        <v>-1774.6000000000058</v>
      </c>
      <c r="H89" s="17">
        <f t="shared" si="18"/>
        <v>-10354.400000000001</v>
      </c>
      <c r="I89" s="17">
        <f t="shared" si="18"/>
        <v>-10880.600000000002</v>
      </c>
      <c r="J89" s="17">
        <f t="shared" si="18"/>
        <v>15129.369999999995</v>
      </c>
      <c r="K89" s="17">
        <f t="shared" si="18"/>
        <v>1940.3999999999978</v>
      </c>
      <c r="L89" s="17">
        <f t="shared" si="18"/>
        <v>-8324.6000000000058</v>
      </c>
      <c r="M89" s="17">
        <f t="shared" si="18"/>
        <v>-7889.6000000000058</v>
      </c>
      <c r="N89" s="17">
        <f t="shared" si="18"/>
        <v>-4609.6000000000022</v>
      </c>
      <c r="O89" s="32">
        <f t="shared" si="18"/>
        <v>65.96999999997206</v>
      </c>
    </row>
    <row r="90" spans="1:15" ht="13.5" thickTop="1" x14ac:dyDescent="0.2">
      <c r="A90" s="2"/>
      <c r="B90" s="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29"/>
    </row>
    <row r="91" spans="1:15" x14ac:dyDescent="0.2">
      <c r="A91" s="2"/>
      <c r="B91" s="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29"/>
    </row>
    <row r="92" spans="1:15" x14ac:dyDescent="0.2">
      <c r="A92" s="2" t="s">
        <v>13</v>
      </c>
      <c r="B92" s="2"/>
      <c r="C92" s="19">
        <v>0</v>
      </c>
      <c r="D92" s="11">
        <f t="shared" ref="D92:N92" si="19">C96</f>
        <v>24520.399999999998</v>
      </c>
      <c r="E92" s="11">
        <f t="shared" si="19"/>
        <v>26738.799999999992</v>
      </c>
      <c r="F92" s="11">
        <f t="shared" si="19"/>
        <v>28398.199999999986</v>
      </c>
      <c r="G92" s="11">
        <f t="shared" si="19"/>
        <v>26829.59999999998</v>
      </c>
      <c r="H92" s="11">
        <f t="shared" si="19"/>
        <v>25054.999999999975</v>
      </c>
      <c r="I92" s="11">
        <f t="shared" si="19"/>
        <v>14700.599999999973</v>
      </c>
      <c r="J92" s="11">
        <f t="shared" si="19"/>
        <v>3819.9999999999709</v>
      </c>
      <c r="K92" s="11">
        <f t="shared" si="19"/>
        <v>18949.369999999966</v>
      </c>
      <c r="L92" s="11">
        <f t="shared" si="19"/>
        <v>20889.769999999964</v>
      </c>
      <c r="M92" s="11">
        <f t="shared" si="19"/>
        <v>12565.169999999958</v>
      </c>
      <c r="N92" s="11">
        <f t="shared" si="19"/>
        <v>4675.5699999999524</v>
      </c>
      <c r="O92" s="29">
        <f>C92</f>
        <v>0</v>
      </c>
    </row>
    <row r="93" spans="1:15" ht="6" customHeight="1" x14ac:dyDescent="0.2">
      <c r="A93" s="1"/>
      <c r="B93" s="1"/>
      <c r="C93" s="11"/>
      <c r="D93" s="11"/>
      <c r="E93" s="11" t="s">
        <v>12</v>
      </c>
      <c r="F93" s="11"/>
      <c r="G93" s="11"/>
      <c r="H93" s="11"/>
      <c r="I93" s="11"/>
      <c r="J93" s="11"/>
      <c r="K93" s="11"/>
      <c r="L93" s="11"/>
      <c r="M93" s="11"/>
      <c r="N93" s="11"/>
      <c r="O93" s="29"/>
    </row>
    <row r="94" spans="1:15" x14ac:dyDescent="0.2">
      <c r="A94" s="2" t="s">
        <v>51</v>
      </c>
      <c r="B94" s="2"/>
      <c r="C94" s="13">
        <f t="shared" ref="C94:F94" si="20">C89</f>
        <v>24520.399999999998</v>
      </c>
      <c r="D94" s="13">
        <f t="shared" si="20"/>
        <v>2218.3999999999942</v>
      </c>
      <c r="E94" s="13">
        <f t="shared" si="20"/>
        <v>1659.3999999999942</v>
      </c>
      <c r="F94" s="13">
        <f t="shared" si="20"/>
        <v>-1568.6000000000058</v>
      </c>
      <c r="G94" s="13">
        <f t="shared" ref="G94:N94" si="21">G89</f>
        <v>-1774.6000000000058</v>
      </c>
      <c r="H94" s="13">
        <f t="shared" si="21"/>
        <v>-10354.400000000001</v>
      </c>
      <c r="I94" s="13">
        <f t="shared" si="21"/>
        <v>-10880.600000000002</v>
      </c>
      <c r="J94" s="13">
        <f t="shared" si="21"/>
        <v>15129.369999999995</v>
      </c>
      <c r="K94" s="13">
        <f t="shared" si="21"/>
        <v>1940.3999999999978</v>
      </c>
      <c r="L94" s="13">
        <f t="shared" si="21"/>
        <v>-8324.6000000000058</v>
      </c>
      <c r="M94" s="13">
        <f t="shared" si="21"/>
        <v>-7889.6000000000058</v>
      </c>
      <c r="N94" s="13">
        <f t="shared" si="21"/>
        <v>-4609.6000000000022</v>
      </c>
      <c r="O94" s="33">
        <f>C89+D89+E89+F89+G89+H89+I89+J89+K89+L89+M89+N89</f>
        <v>65.969999999950232</v>
      </c>
    </row>
    <row r="95" spans="1:15" ht="6" customHeight="1" x14ac:dyDescent="0.2">
      <c r="A95" s="2"/>
      <c r="B95" s="2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29"/>
    </row>
    <row r="96" spans="1:15" ht="13.5" thickBot="1" x14ac:dyDescent="0.25">
      <c r="A96" s="2" t="s">
        <v>14</v>
      </c>
      <c r="B96" s="2"/>
      <c r="C96" s="14">
        <f t="shared" ref="C96:O96" si="22">SUM(C92:C94)</f>
        <v>24520.399999999998</v>
      </c>
      <c r="D96" s="14">
        <f t="shared" si="22"/>
        <v>26738.799999999992</v>
      </c>
      <c r="E96" s="14">
        <f t="shared" si="22"/>
        <v>28398.199999999986</v>
      </c>
      <c r="F96" s="14">
        <f t="shared" si="22"/>
        <v>26829.59999999998</v>
      </c>
      <c r="G96" s="14">
        <f t="shared" si="22"/>
        <v>25054.999999999975</v>
      </c>
      <c r="H96" s="14">
        <f t="shared" si="22"/>
        <v>14700.599999999973</v>
      </c>
      <c r="I96" s="14">
        <f t="shared" si="22"/>
        <v>3819.9999999999709</v>
      </c>
      <c r="J96" s="14">
        <f t="shared" si="22"/>
        <v>18949.369999999966</v>
      </c>
      <c r="K96" s="14">
        <f t="shared" si="22"/>
        <v>20889.769999999964</v>
      </c>
      <c r="L96" s="14">
        <f t="shared" si="22"/>
        <v>12565.169999999958</v>
      </c>
      <c r="M96" s="14">
        <f t="shared" si="22"/>
        <v>4675.5699999999524</v>
      </c>
      <c r="N96" s="14">
        <f t="shared" si="22"/>
        <v>65.969999999950232</v>
      </c>
      <c r="O96" s="34">
        <f t="shared" si="22"/>
        <v>65.969999999950232</v>
      </c>
    </row>
    <row r="97" spans="1:15" ht="13.5" thickTop="1" x14ac:dyDescent="0.2">
      <c r="A97" s="2"/>
      <c r="B97" s="2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29"/>
    </row>
    <row r="98" spans="1:15" x14ac:dyDescent="0.2">
      <c r="A98" s="2" t="s">
        <v>76</v>
      </c>
      <c r="B98" s="2"/>
      <c r="C98" s="2">
        <f>O16</f>
        <v>356450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29"/>
    </row>
    <row r="99" spans="1:15" ht="13.5" thickBot="1" x14ac:dyDescent="0.25">
      <c r="A99" s="2" t="s">
        <v>77</v>
      </c>
      <c r="B99" s="1"/>
      <c r="C99" s="54">
        <f>O87</f>
        <v>356384.03</v>
      </c>
      <c r="D99" s="1"/>
      <c r="E99" s="1"/>
      <c r="F99" s="1"/>
      <c r="G99" s="1"/>
      <c r="H99" s="1"/>
      <c r="I99" s="1"/>
    </row>
    <row r="100" spans="1:15" ht="13.5" thickTop="1" x14ac:dyDescent="0.2">
      <c r="C100" s="2">
        <f>C98-C99</f>
        <v>65.96999999997206</v>
      </c>
    </row>
    <row r="101" spans="1:15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15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15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15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15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15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15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15" x14ac:dyDescent="0.2">
      <c r="A108" s="1"/>
      <c r="B108" s="1"/>
      <c r="C108" s="1"/>
      <c r="D108" s="1"/>
      <c r="E108" s="1"/>
      <c r="F108" s="1"/>
      <c r="G108" s="1"/>
      <c r="H108" s="1"/>
      <c r="I108" s="1"/>
      <c r="O108"/>
    </row>
    <row r="109" spans="1:15" x14ac:dyDescent="0.2">
      <c r="A109" s="1"/>
      <c r="B109" s="1"/>
      <c r="C109" s="1"/>
      <c r="D109" s="1"/>
      <c r="E109" s="1"/>
      <c r="F109" s="1"/>
      <c r="G109" s="1"/>
      <c r="H109" s="1"/>
      <c r="I109" s="1"/>
      <c r="O109"/>
    </row>
    <row r="110" spans="1:15" x14ac:dyDescent="0.2">
      <c r="A110" s="1"/>
      <c r="B110" s="1"/>
      <c r="C110" s="1"/>
      <c r="D110" s="1"/>
      <c r="E110" s="1"/>
      <c r="F110" s="1"/>
      <c r="G110" s="1"/>
      <c r="H110" s="1"/>
      <c r="I110" s="1"/>
      <c r="O110"/>
    </row>
    <row r="111" spans="1:15" x14ac:dyDescent="0.2">
      <c r="A111" s="1"/>
      <c r="B111" s="1"/>
      <c r="C111" s="1"/>
      <c r="D111" s="1"/>
      <c r="E111" s="1"/>
      <c r="F111" s="1"/>
      <c r="G111" s="1"/>
      <c r="H111" s="1"/>
      <c r="I111" s="1"/>
      <c r="O111"/>
    </row>
    <row r="112" spans="1:15" x14ac:dyDescent="0.2">
      <c r="A112" s="1"/>
      <c r="B112" s="1"/>
      <c r="C112" s="1"/>
      <c r="D112" s="1"/>
      <c r="E112" s="1"/>
      <c r="F112" s="1"/>
      <c r="G112" s="1"/>
      <c r="H112" s="1"/>
      <c r="I112" s="1"/>
      <c r="O112"/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O113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O114"/>
    </row>
    <row r="115" spans="1:15" x14ac:dyDescent="0.2">
      <c r="A115" s="1"/>
      <c r="B115" s="1"/>
      <c r="C115" s="1"/>
      <c r="D115" s="1"/>
      <c r="E115" s="1"/>
      <c r="F115" s="1"/>
      <c r="G115" s="1"/>
      <c r="H115" s="1"/>
      <c r="I115" s="1"/>
      <c r="O115"/>
    </row>
    <row r="116" spans="1:15" x14ac:dyDescent="0.2">
      <c r="A116" s="1"/>
      <c r="B116" s="1"/>
      <c r="C116" s="1"/>
      <c r="D116" s="1"/>
      <c r="E116" s="1"/>
      <c r="F116" s="1"/>
      <c r="G116" s="1"/>
      <c r="H116" s="1"/>
      <c r="I116" s="1"/>
      <c r="O116"/>
    </row>
    <row r="117" spans="1:15" x14ac:dyDescent="0.2">
      <c r="A117" s="1"/>
      <c r="B117" s="1"/>
      <c r="C117" s="1"/>
      <c r="D117" s="1"/>
      <c r="E117" s="1"/>
      <c r="F117" s="1"/>
      <c r="G117" s="1"/>
      <c r="H117" s="1"/>
      <c r="I117" s="1"/>
      <c r="O117"/>
    </row>
    <row r="118" spans="1:15" x14ac:dyDescent="0.2">
      <c r="A118" s="1"/>
      <c r="B118" s="1"/>
      <c r="C118" s="1"/>
      <c r="D118" s="1"/>
      <c r="E118" s="1"/>
      <c r="F118" s="1"/>
      <c r="G118" s="1"/>
      <c r="H118" s="1"/>
      <c r="I118" s="1"/>
      <c r="O118"/>
    </row>
    <row r="119" spans="1:15" x14ac:dyDescent="0.2">
      <c r="A119" s="1"/>
      <c r="B119" s="1"/>
      <c r="C119" s="1"/>
      <c r="D119" s="1"/>
      <c r="E119" s="1"/>
      <c r="F119" s="1"/>
      <c r="G119" s="1"/>
      <c r="H119" s="1"/>
      <c r="I119" s="1"/>
      <c r="O119"/>
    </row>
    <row r="120" spans="1:15" x14ac:dyDescent="0.2">
      <c r="A120" s="1"/>
      <c r="B120" s="1"/>
      <c r="C120" s="1"/>
      <c r="D120" s="1"/>
      <c r="E120" s="1"/>
      <c r="F120" s="1"/>
      <c r="G120" s="1"/>
      <c r="H120" s="1"/>
      <c r="I120" s="1"/>
      <c r="O120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1"/>
      <c r="O121"/>
    </row>
    <row r="122" spans="1:15" x14ac:dyDescent="0.2">
      <c r="A122" s="1"/>
      <c r="B122" s="1"/>
      <c r="C122" s="1"/>
      <c r="D122" s="1"/>
      <c r="E122" s="1"/>
      <c r="F122" s="1"/>
      <c r="G122" s="1"/>
      <c r="H122" s="1"/>
      <c r="I122" s="1"/>
      <c r="O122"/>
    </row>
    <row r="123" spans="1:15" x14ac:dyDescent="0.2">
      <c r="A123" s="1"/>
      <c r="B123" s="1"/>
      <c r="C123" s="1"/>
      <c r="D123" s="1"/>
      <c r="E123" s="1"/>
      <c r="F123" s="1"/>
      <c r="G123" s="1"/>
      <c r="H123" s="1"/>
      <c r="I123" s="1"/>
      <c r="O123"/>
    </row>
    <row r="124" spans="1:15" x14ac:dyDescent="0.2">
      <c r="A124" s="1"/>
      <c r="B124" s="1"/>
      <c r="C124" s="1"/>
      <c r="D124" s="1"/>
      <c r="E124" s="1"/>
      <c r="F124" s="1"/>
      <c r="G124" s="1"/>
      <c r="H124" s="1"/>
      <c r="I124" s="1"/>
      <c r="O124"/>
    </row>
    <row r="125" spans="1:15" x14ac:dyDescent="0.2">
      <c r="A125" s="1"/>
      <c r="B125" s="1"/>
      <c r="C125" s="1"/>
      <c r="D125" s="1"/>
      <c r="E125" s="1"/>
      <c r="F125" s="1"/>
      <c r="G125" s="1"/>
      <c r="H125" s="1"/>
      <c r="I125" s="1"/>
      <c r="O125"/>
    </row>
    <row r="126" spans="1:15" x14ac:dyDescent="0.2">
      <c r="A126" s="1"/>
      <c r="B126" s="1"/>
      <c r="C126" s="1"/>
      <c r="D126" s="1"/>
      <c r="E126" s="1"/>
      <c r="F126" s="1"/>
      <c r="G126" s="1"/>
      <c r="H126" s="1"/>
      <c r="I126" s="1"/>
      <c r="O126"/>
    </row>
    <row r="127" spans="1:15" x14ac:dyDescent="0.2">
      <c r="A127" s="1"/>
      <c r="B127" s="1"/>
      <c r="C127" s="1"/>
      <c r="D127" s="1"/>
      <c r="E127" s="1"/>
      <c r="F127" s="1"/>
      <c r="G127" s="1"/>
      <c r="H127" s="1"/>
      <c r="I127" s="1"/>
      <c r="O127"/>
    </row>
    <row r="128" spans="1:15" x14ac:dyDescent="0.2">
      <c r="A128" s="1"/>
      <c r="B128" s="1"/>
      <c r="C128" s="1"/>
      <c r="D128" s="1"/>
      <c r="E128" s="1"/>
      <c r="F128" s="1"/>
      <c r="G128" s="1"/>
      <c r="H128" s="1"/>
      <c r="I128" s="1"/>
      <c r="O128"/>
    </row>
    <row r="129" spans="1:15" x14ac:dyDescent="0.2">
      <c r="A129" s="1"/>
      <c r="B129" s="1"/>
      <c r="C129" s="1"/>
      <c r="D129" s="1"/>
      <c r="E129" s="1"/>
      <c r="F129" s="1"/>
      <c r="G129" s="1"/>
      <c r="H129" s="1"/>
      <c r="I129" s="1"/>
      <c r="O129"/>
    </row>
    <row r="130" spans="1:15" x14ac:dyDescent="0.2">
      <c r="A130" s="1"/>
      <c r="B130" s="1"/>
      <c r="C130" s="1"/>
      <c r="D130" s="1"/>
      <c r="E130" s="1"/>
      <c r="F130" s="1"/>
      <c r="G130" s="1"/>
      <c r="H130" s="1"/>
      <c r="I130" s="1"/>
      <c r="O130"/>
    </row>
    <row r="131" spans="1:15" x14ac:dyDescent="0.2">
      <c r="A131" s="1"/>
      <c r="B131" s="1"/>
      <c r="C131" s="1"/>
      <c r="D131" s="1"/>
      <c r="E131" s="1"/>
      <c r="F131" s="1"/>
      <c r="G131" s="1"/>
      <c r="H131" s="1"/>
      <c r="I131" s="1"/>
      <c r="O131"/>
    </row>
    <row r="132" spans="1:15" x14ac:dyDescent="0.2">
      <c r="A132" s="1"/>
      <c r="B132" s="1"/>
      <c r="C132" s="1"/>
      <c r="D132" s="1"/>
      <c r="E132" s="1"/>
      <c r="F132" s="1"/>
      <c r="G132" s="1"/>
      <c r="H132" s="1"/>
      <c r="I132" s="1"/>
      <c r="O132"/>
    </row>
    <row r="133" spans="1:15" x14ac:dyDescent="0.2">
      <c r="A133" s="1"/>
      <c r="B133" s="1"/>
      <c r="C133" s="1"/>
      <c r="D133" s="1"/>
      <c r="E133" s="1"/>
      <c r="F133" s="1"/>
      <c r="G133" s="1"/>
      <c r="H133" s="1"/>
      <c r="I133" s="1"/>
      <c r="O133"/>
    </row>
    <row r="134" spans="1:15" x14ac:dyDescent="0.2">
      <c r="A134" s="1"/>
      <c r="B134" s="1"/>
      <c r="C134" s="1"/>
      <c r="D134" s="1"/>
      <c r="E134" s="1"/>
      <c r="F134" s="1"/>
      <c r="G134" s="1"/>
      <c r="H134" s="1"/>
      <c r="I134" s="1"/>
      <c r="O134"/>
    </row>
    <row r="135" spans="1:15" x14ac:dyDescent="0.2">
      <c r="A135" s="1"/>
      <c r="B135" s="1"/>
      <c r="C135" s="1"/>
      <c r="D135" s="1"/>
      <c r="E135" s="1"/>
      <c r="F135" s="1"/>
      <c r="G135" s="1"/>
      <c r="H135" s="1"/>
      <c r="I135" s="1"/>
      <c r="O135"/>
    </row>
    <row r="136" spans="1:15" x14ac:dyDescent="0.2">
      <c r="A136" s="1"/>
      <c r="B136" s="1"/>
      <c r="C136" s="1"/>
      <c r="D136" s="1"/>
      <c r="E136" s="1"/>
      <c r="F136" s="1"/>
      <c r="G136" s="1"/>
      <c r="H136" s="1"/>
      <c r="I136" s="1"/>
      <c r="O136"/>
    </row>
    <row r="137" spans="1:15" x14ac:dyDescent="0.2">
      <c r="A137" s="1"/>
      <c r="B137" s="1"/>
      <c r="C137" s="1"/>
      <c r="D137" s="1"/>
      <c r="E137" s="1"/>
      <c r="F137" s="1"/>
      <c r="G137" s="1"/>
      <c r="H137" s="1"/>
      <c r="I137" s="1"/>
      <c r="O137"/>
    </row>
    <row r="138" spans="1:15" x14ac:dyDescent="0.2">
      <c r="A138" s="1"/>
      <c r="B138" s="1"/>
      <c r="C138" s="1"/>
      <c r="D138" s="1"/>
      <c r="E138" s="1"/>
      <c r="F138" s="1"/>
      <c r="G138" s="1"/>
      <c r="H138" s="1"/>
      <c r="I138" s="1"/>
      <c r="O138"/>
    </row>
    <row r="139" spans="1:15" x14ac:dyDescent="0.2">
      <c r="A139" s="1"/>
      <c r="B139" s="1"/>
      <c r="C139" s="1"/>
      <c r="D139" s="1"/>
      <c r="E139" s="1"/>
      <c r="F139" s="1"/>
      <c r="G139" s="1"/>
      <c r="H139" s="1"/>
      <c r="I139" s="1"/>
      <c r="O139"/>
    </row>
    <row r="140" spans="1:15" x14ac:dyDescent="0.2">
      <c r="A140" s="1"/>
      <c r="B140" s="1"/>
      <c r="C140" s="1"/>
      <c r="D140" s="1"/>
      <c r="E140" s="1"/>
      <c r="F140" s="1"/>
      <c r="G140" s="1"/>
      <c r="H140" s="1"/>
      <c r="I140" s="1"/>
      <c r="O140"/>
    </row>
    <row r="141" spans="1:15" x14ac:dyDescent="0.2">
      <c r="A141" s="1"/>
      <c r="B141" s="1"/>
      <c r="C141" s="1"/>
      <c r="D141" s="1"/>
      <c r="E141" s="1"/>
      <c r="F141" s="1"/>
      <c r="G141" s="1"/>
      <c r="H141" s="1"/>
      <c r="I141" s="1"/>
      <c r="O141"/>
    </row>
    <row r="142" spans="1:15" x14ac:dyDescent="0.2">
      <c r="A142" s="1"/>
      <c r="B142" s="1"/>
      <c r="C142" s="1"/>
      <c r="D142" s="1"/>
      <c r="E142" s="1"/>
      <c r="F142" s="1"/>
      <c r="G142" s="1"/>
      <c r="H142" s="1"/>
      <c r="I142" s="1"/>
      <c r="O142"/>
    </row>
    <row r="143" spans="1:15" x14ac:dyDescent="0.2">
      <c r="A143" s="1"/>
      <c r="B143" s="1"/>
      <c r="C143" s="1"/>
      <c r="D143" s="1"/>
      <c r="E143" s="1"/>
      <c r="F143" s="1"/>
      <c r="G143" s="1"/>
      <c r="H143" s="1"/>
      <c r="I143" s="1"/>
      <c r="O143"/>
    </row>
    <row r="144" spans="1:15" x14ac:dyDescent="0.2">
      <c r="A144" s="1"/>
      <c r="B144" s="1"/>
      <c r="C144" s="1"/>
      <c r="D144" s="1"/>
      <c r="E144" s="1"/>
      <c r="F144" s="1"/>
      <c r="G144" s="1"/>
      <c r="H144" s="1"/>
      <c r="I144" s="1"/>
      <c r="O144"/>
    </row>
    <row r="145" spans="1:15" x14ac:dyDescent="0.2">
      <c r="A145" s="1"/>
      <c r="B145" s="1"/>
      <c r="C145" s="1"/>
      <c r="D145" s="1"/>
      <c r="E145" s="1"/>
      <c r="F145" s="1"/>
      <c r="G145" s="1"/>
      <c r="H145" s="1"/>
      <c r="I145" s="1"/>
      <c r="O145"/>
    </row>
    <row r="146" spans="1:15" x14ac:dyDescent="0.2">
      <c r="A146" s="1"/>
      <c r="B146" s="1"/>
      <c r="C146" s="1"/>
      <c r="D146" s="1"/>
      <c r="E146" s="1"/>
      <c r="F146" s="1"/>
      <c r="G146" s="1"/>
      <c r="H146" s="1"/>
      <c r="I146" s="1"/>
      <c r="O146"/>
    </row>
    <row r="147" spans="1:15" x14ac:dyDescent="0.2">
      <c r="A147" s="1"/>
      <c r="B147" s="1"/>
      <c r="C147" s="1"/>
      <c r="D147" s="1"/>
      <c r="E147" s="1"/>
      <c r="F147" s="1"/>
      <c r="G147" s="1"/>
      <c r="H147" s="1"/>
      <c r="I147" s="1"/>
      <c r="O147"/>
    </row>
    <row r="148" spans="1:15" x14ac:dyDescent="0.2">
      <c r="A148" s="1"/>
      <c r="B148" s="1"/>
      <c r="C148" s="1"/>
      <c r="D148" s="1"/>
      <c r="E148" s="1"/>
      <c r="F148" s="1"/>
      <c r="G148" s="1"/>
      <c r="H148" s="1"/>
      <c r="I148" s="1"/>
      <c r="O148"/>
    </row>
    <row r="149" spans="1:15" x14ac:dyDescent="0.2">
      <c r="A149" s="1"/>
      <c r="B149" s="1"/>
      <c r="C149" s="1"/>
      <c r="D149" s="1"/>
      <c r="E149" s="1"/>
      <c r="F149" s="1"/>
      <c r="G149" s="1"/>
      <c r="H149" s="1"/>
      <c r="I149" s="1"/>
      <c r="O149"/>
    </row>
    <row r="150" spans="1:15" x14ac:dyDescent="0.2">
      <c r="A150" s="1"/>
      <c r="B150" s="1"/>
      <c r="C150" s="1"/>
      <c r="D150" s="1"/>
      <c r="E150" s="1"/>
      <c r="F150" s="1"/>
      <c r="G150" s="1"/>
      <c r="H150" s="1"/>
      <c r="I150" s="1"/>
      <c r="O150"/>
    </row>
    <row r="151" spans="1:15" x14ac:dyDescent="0.2">
      <c r="A151" s="1"/>
      <c r="B151" s="1"/>
      <c r="C151" s="1"/>
      <c r="D151" s="1"/>
      <c r="E151" s="1"/>
      <c r="F151" s="1"/>
      <c r="G151" s="1"/>
      <c r="H151" s="1"/>
      <c r="I151" s="1"/>
      <c r="O151"/>
    </row>
    <row r="152" spans="1:15" x14ac:dyDescent="0.2">
      <c r="A152" s="1"/>
      <c r="B152" s="1"/>
      <c r="C152" s="1"/>
      <c r="D152" s="1"/>
      <c r="E152" s="1"/>
      <c r="F152" s="1"/>
      <c r="G152" s="1"/>
      <c r="H152" s="1"/>
      <c r="I152" s="1"/>
      <c r="O152"/>
    </row>
    <row r="153" spans="1:15" x14ac:dyDescent="0.2">
      <c r="A153" s="1"/>
      <c r="B153" s="1"/>
      <c r="C153" s="1"/>
      <c r="D153" s="1"/>
      <c r="E153" s="1"/>
      <c r="F153" s="1"/>
      <c r="G153" s="1"/>
      <c r="H153" s="1"/>
      <c r="I153" s="1"/>
      <c r="O153"/>
    </row>
    <row r="154" spans="1:15" x14ac:dyDescent="0.2">
      <c r="A154" s="1"/>
      <c r="B154" s="1"/>
      <c r="C154" s="1"/>
      <c r="D154" s="1"/>
      <c r="E154" s="1"/>
      <c r="F154" s="1"/>
      <c r="G154" s="1"/>
      <c r="H154" s="1"/>
      <c r="I154" s="1"/>
      <c r="O154"/>
    </row>
    <row r="155" spans="1:15" x14ac:dyDescent="0.2">
      <c r="A155" s="1"/>
      <c r="B155" s="1"/>
      <c r="C155" s="1"/>
      <c r="D155" s="1"/>
      <c r="E155" s="1"/>
      <c r="F155" s="1"/>
      <c r="G155" s="1"/>
      <c r="H155" s="1"/>
      <c r="I155" s="1"/>
      <c r="O155"/>
    </row>
    <row r="156" spans="1:15" x14ac:dyDescent="0.2">
      <c r="A156" s="1"/>
      <c r="B156" s="1"/>
      <c r="C156" s="1"/>
      <c r="D156" s="1"/>
      <c r="E156" s="1"/>
      <c r="F156" s="1"/>
      <c r="G156" s="1"/>
      <c r="H156" s="1"/>
      <c r="I156" s="1"/>
      <c r="O156"/>
    </row>
    <row r="157" spans="1:15" x14ac:dyDescent="0.2">
      <c r="A157" s="1"/>
      <c r="B157" s="1"/>
      <c r="C157" s="1"/>
      <c r="D157" s="1"/>
      <c r="E157" s="1"/>
      <c r="F157" s="1"/>
      <c r="G157" s="1"/>
      <c r="H157" s="1"/>
      <c r="I157" s="1"/>
      <c r="O157"/>
    </row>
    <row r="158" spans="1:15" x14ac:dyDescent="0.2">
      <c r="A158" s="1"/>
      <c r="B158" s="1"/>
      <c r="C158" s="1"/>
      <c r="D158" s="1"/>
      <c r="E158" s="1"/>
      <c r="F158" s="1"/>
      <c r="G158" s="1"/>
      <c r="H158" s="1"/>
      <c r="I158" s="1"/>
      <c r="O158"/>
    </row>
    <row r="159" spans="1:15" x14ac:dyDescent="0.2">
      <c r="A159" s="1"/>
      <c r="B159" s="1"/>
      <c r="C159" s="1"/>
      <c r="D159" s="1"/>
      <c r="E159" s="1"/>
      <c r="F159" s="1"/>
      <c r="G159" s="1"/>
      <c r="H159" s="1"/>
      <c r="I159" s="1"/>
      <c r="O159"/>
    </row>
    <row r="160" spans="1:15" x14ac:dyDescent="0.2">
      <c r="A160" s="1"/>
      <c r="B160" s="1"/>
      <c r="C160" s="1"/>
      <c r="D160" s="1"/>
      <c r="E160" s="1"/>
      <c r="F160" s="1"/>
      <c r="G160" s="1"/>
      <c r="H160" s="1"/>
      <c r="I160" s="1"/>
      <c r="O160"/>
    </row>
    <row r="161" spans="1:15" x14ac:dyDescent="0.2">
      <c r="A161" s="1"/>
      <c r="B161" s="1"/>
      <c r="C161" s="1"/>
      <c r="D161" s="1"/>
      <c r="E161" s="1"/>
      <c r="F161" s="1"/>
      <c r="G161" s="1"/>
      <c r="H161" s="1"/>
      <c r="I161" s="1"/>
      <c r="O161"/>
    </row>
    <row r="162" spans="1:15" x14ac:dyDescent="0.2">
      <c r="A162" s="1"/>
      <c r="B162" s="1"/>
      <c r="C162" s="1"/>
      <c r="D162" s="1"/>
      <c r="E162" s="1"/>
      <c r="F162" s="1"/>
      <c r="G162" s="1"/>
      <c r="H162" s="1"/>
      <c r="I162" s="1"/>
      <c r="O162"/>
    </row>
    <row r="163" spans="1:15" x14ac:dyDescent="0.2">
      <c r="A163" s="1"/>
      <c r="B163" s="1"/>
      <c r="C163" s="1"/>
      <c r="D163" s="1"/>
      <c r="E163" s="1"/>
      <c r="F163" s="1"/>
      <c r="G163" s="1"/>
      <c r="H163" s="1"/>
      <c r="I163" s="1"/>
      <c r="O163"/>
    </row>
    <row r="164" spans="1:15" x14ac:dyDescent="0.2">
      <c r="A164" s="1"/>
      <c r="B164" s="1"/>
      <c r="C164" s="1"/>
      <c r="D164" s="1"/>
      <c r="E164" s="1"/>
      <c r="F164" s="1"/>
      <c r="G164" s="1"/>
      <c r="H164" s="1"/>
      <c r="I164" s="1"/>
      <c r="O164"/>
    </row>
    <row r="165" spans="1:15" x14ac:dyDescent="0.2">
      <c r="A165" s="1"/>
      <c r="B165" s="1"/>
      <c r="C165" s="1"/>
      <c r="D165" s="1"/>
      <c r="E165" s="1"/>
      <c r="F165" s="1"/>
      <c r="G165" s="1"/>
      <c r="H165" s="1"/>
      <c r="I165" s="1"/>
      <c r="O165"/>
    </row>
    <row r="166" spans="1:15" x14ac:dyDescent="0.2">
      <c r="A166" s="1"/>
      <c r="B166" s="1"/>
      <c r="C166" s="1"/>
      <c r="D166" s="1"/>
      <c r="E166" s="1"/>
      <c r="F166" s="1"/>
      <c r="G166" s="1"/>
      <c r="H166" s="1"/>
      <c r="I166" s="1"/>
      <c r="O166"/>
    </row>
    <row r="167" spans="1:15" x14ac:dyDescent="0.2">
      <c r="A167" s="1"/>
      <c r="B167" s="1"/>
      <c r="C167" s="1"/>
      <c r="D167" s="1"/>
      <c r="E167" s="1"/>
      <c r="F167" s="1"/>
      <c r="G167" s="1"/>
      <c r="H167" s="1"/>
      <c r="I167" s="1"/>
      <c r="O167"/>
    </row>
    <row r="168" spans="1:15" x14ac:dyDescent="0.2">
      <c r="A168" s="1"/>
      <c r="B168" s="1"/>
      <c r="C168" s="1"/>
      <c r="D168" s="1"/>
      <c r="E168" s="1"/>
      <c r="F168" s="1"/>
      <c r="G168" s="1"/>
      <c r="H168" s="1"/>
      <c r="I168" s="1"/>
      <c r="O168"/>
    </row>
    <row r="169" spans="1:15" x14ac:dyDescent="0.2">
      <c r="A169" s="1"/>
      <c r="B169" s="1"/>
      <c r="C169" s="1"/>
      <c r="D169" s="1"/>
      <c r="E169" s="1"/>
      <c r="F169" s="1"/>
      <c r="G169" s="1"/>
      <c r="H169" s="1"/>
      <c r="I169" s="1"/>
      <c r="O169"/>
    </row>
    <row r="170" spans="1:15" x14ac:dyDescent="0.2">
      <c r="A170" s="1"/>
      <c r="B170" s="1"/>
      <c r="C170" s="1"/>
      <c r="D170" s="1"/>
      <c r="E170" s="1"/>
      <c r="F170" s="1"/>
      <c r="G170" s="1"/>
      <c r="H170" s="1"/>
      <c r="I170" s="1"/>
      <c r="O170"/>
    </row>
    <row r="171" spans="1:15" x14ac:dyDescent="0.2">
      <c r="A171" s="1"/>
      <c r="B171" s="1"/>
      <c r="C171" s="1"/>
      <c r="D171" s="1"/>
      <c r="E171" s="1"/>
      <c r="F171" s="1"/>
      <c r="G171" s="1"/>
      <c r="H171" s="1"/>
      <c r="I171" s="1"/>
      <c r="O171"/>
    </row>
    <row r="172" spans="1:15" x14ac:dyDescent="0.2">
      <c r="A172" s="1"/>
      <c r="B172" s="1"/>
      <c r="C172" s="1"/>
      <c r="D172" s="1"/>
      <c r="E172" s="1"/>
      <c r="F172" s="1"/>
      <c r="G172" s="1"/>
      <c r="H172" s="1"/>
      <c r="I172" s="1"/>
      <c r="O172"/>
    </row>
    <row r="173" spans="1:15" x14ac:dyDescent="0.2">
      <c r="A173" s="1"/>
      <c r="B173" s="1"/>
      <c r="C173" s="1"/>
      <c r="D173" s="1"/>
      <c r="E173" s="1"/>
      <c r="F173" s="1"/>
      <c r="G173" s="1"/>
      <c r="H173" s="1"/>
      <c r="I173" s="1"/>
      <c r="O173"/>
    </row>
    <row r="174" spans="1:15" x14ac:dyDescent="0.2">
      <c r="A174" s="1"/>
      <c r="B174" s="1"/>
      <c r="C174" s="1"/>
      <c r="D174" s="1"/>
      <c r="E174" s="1"/>
      <c r="F174" s="1"/>
      <c r="G174" s="1"/>
      <c r="H174" s="1"/>
      <c r="I174" s="1"/>
      <c r="O174"/>
    </row>
    <row r="175" spans="1:15" x14ac:dyDescent="0.2">
      <c r="A175" s="1"/>
      <c r="B175" s="1"/>
      <c r="C175" s="1"/>
      <c r="D175" s="1"/>
      <c r="E175" s="1"/>
      <c r="F175" s="1"/>
      <c r="G175" s="1"/>
      <c r="H175" s="1"/>
      <c r="I175" s="1"/>
      <c r="O175"/>
    </row>
    <row r="176" spans="1:15" x14ac:dyDescent="0.2">
      <c r="A176" s="1"/>
      <c r="B176" s="1"/>
      <c r="C176" s="1"/>
      <c r="D176" s="1"/>
      <c r="E176" s="1"/>
      <c r="F176" s="1"/>
      <c r="G176" s="1"/>
      <c r="H176" s="1"/>
      <c r="I176" s="1"/>
      <c r="O176"/>
    </row>
    <row r="177" spans="1:15" x14ac:dyDescent="0.2">
      <c r="A177" s="1"/>
      <c r="B177" s="1"/>
      <c r="C177" s="1"/>
      <c r="D177" s="1"/>
      <c r="E177" s="1"/>
      <c r="F177" s="1"/>
      <c r="G177" s="1"/>
      <c r="H177" s="1"/>
      <c r="I177" s="1"/>
      <c r="O177"/>
    </row>
    <row r="178" spans="1:15" x14ac:dyDescent="0.2">
      <c r="A178" s="1"/>
      <c r="B178" s="1"/>
      <c r="C178" s="1"/>
      <c r="D178" s="1"/>
      <c r="E178" s="1"/>
      <c r="F178" s="1"/>
      <c r="G178" s="1"/>
      <c r="H178" s="1"/>
      <c r="I178" s="1"/>
      <c r="O178"/>
    </row>
    <row r="179" spans="1:15" x14ac:dyDescent="0.2">
      <c r="A179" s="1"/>
      <c r="B179" s="1"/>
      <c r="C179" s="1"/>
      <c r="D179" s="1"/>
      <c r="E179" s="1"/>
      <c r="F179" s="1"/>
      <c r="G179" s="1"/>
      <c r="H179" s="1"/>
      <c r="I179" s="1"/>
      <c r="O179"/>
    </row>
    <row r="180" spans="1:15" x14ac:dyDescent="0.2">
      <c r="A180" s="1"/>
      <c r="B180" s="1"/>
      <c r="C180" s="1"/>
      <c r="D180" s="1"/>
      <c r="E180" s="1"/>
      <c r="F180" s="1"/>
      <c r="G180" s="1"/>
      <c r="H180" s="1"/>
      <c r="I180" s="1"/>
      <c r="O180"/>
    </row>
    <row r="181" spans="1:15" x14ac:dyDescent="0.2">
      <c r="A181" s="1"/>
      <c r="B181" s="1"/>
      <c r="C181" s="1"/>
      <c r="D181" s="1"/>
      <c r="E181" s="1"/>
      <c r="F181" s="1"/>
      <c r="G181" s="1"/>
      <c r="H181" s="1"/>
      <c r="I181" s="1"/>
      <c r="O181"/>
    </row>
    <row r="182" spans="1:15" x14ac:dyDescent="0.2">
      <c r="A182" s="1"/>
      <c r="B182" s="1"/>
      <c r="C182" s="1"/>
      <c r="D182" s="1"/>
      <c r="E182" s="1"/>
      <c r="F182" s="1"/>
      <c r="G182" s="1"/>
      <c r="H182" s="1"/>
      <c r="I182" s="1"/>
      <c r="O182"/>
    </row>
    <row r="183" spans="1:15" x14ac:dyDescent="0.2">
      <c r="A183" s="1"/>
      <c r="B183" s="1"/>
      <c r="C183" s="1"/>
      <c r="D183" s="1"/>
      <c r="E183" s="1"/>
      <c r="F183" s="1"/>
      <c r="G183" s="1"/>
      <c r="H183" s="1"/>
      <c r="I183" s="1"/>
      <c r="O183"/>
    </row>
    <row r="184" spans="1:15" x14ac:dyDescent="0.2">
      <c r="A184" s="1"/>
      <c r="B184" s="1"/>
      <c r="C184" s="1"/>
      <c r="D184" s="1"/>
      <c r="E184" s="1"/>
      <c r="F184" s="1"/>
      <c r="G184" s="1"/>
      <c r="H184" s="1"/>
      <c r="I184" s="1"/>
      <c r="O184"/>
    </row>
    <row r="185" spans="1:15" x14ac:dyDescent="0.2">
      <c r="A185" s="1"/>
      <c r="B185" s="1"/>
      <c r="C185" s="1"/>
      <c r="D185" s="1"/>
      <c r="E185" s="1"/>
      <c r="F185" s="1"/>
      <c r="G185" s="1"/>
      <c r="H185" s="1"/>
      <c r="I185" s="1"/>
      <c r="O185"/>
    </row>
    <row r="186" spans="1:15" x14ac:dyDescent="0.2">
      <c r="A186" s="1"/>
      <c r="B186" s="1"/>
      <c r="C186" s="1"/>
      <c r="D186" s="1"/>
      <c r="E186" s="1"/>
      <c r="F186" s="1"/>
      <c r="G186" s="1"/>
      <c r="H186" s="1"/>
      <c r="I186" s="1"/>
      <c r="O186"/>
    </row>
    <row r="187" spans="1:15" x14ac:dyDescent="0.2">
      <c r="A187" s="1"/>
      <c r="B187" s="1"/>
      <c r="C187" s="1"/>
      <c r="D187" s="1"/>
      <c r="E187" s="1"/>
      <c r="F187" s="1"/>
      <c r="G187" s="1"/>
      <c r="H187" s="1"/>
      <c r="I187" s="1"/>
      <c r="O187"/>
    </row>
    <row r="188" spans="1:15" x14ac:dyDescent="0.2">
      <c r="A188" s="1"/>
      <c r="B188" s="1"/>
      <c r="C188" s="1"/>
      <c r="D188" s="1"/>
      <c r="E188" s="1"/>
      <c r="F188" s="1"/>
      <c r="G188" s="1"/>
      <c r="H188" s="1"/>
      <c r="I188" s="1"/>
      <c r="O188"/>
    </row>
    <row r="189" spans="1:15" x14ac:dyDescent="0.2">
      <c r="A189" s="1"/>
      <c r="B189" s="1"/>
      <c r="C189" s="1"/>
      <c r="D189" s="1"/>
      <c r="E189" s="1"/>
      <c r="F189" s="1"/>
      <c r="G189" s="1"/>
      <c r="H189" s="1"/>
      <c r="I189" s="1"/>
      <c r="O189"/>
    </row>
    <row r="190" spans="1:15" x14ac:dyDescent="0.2">
      <c r="A190" s="1"/>
      <c r="B190" s="1"/>
      <c r="C190" s="1"/>
      <c r="D190" s="1"/>
      <c r="E190" s="1"/>
      <c r="F190" s="1"/>
      <c r="G190" s="1"/>
      <c r="H190" s="1"/>
      <c r="I190" s="1"/>
      <c r="O190"/>
    </row>
    <row r="191" spans="1:15" x14ac:dyDescent="0.2">
      <c r="A191" s="1"/>
      <c r="B191" s="1"/>
      <c r="C191" s="1"/>
      <c r="D191" s="1"/>
      <c r="E191" s="1"/>
      <c r="F191" s="1"/>
      <c r="G191" s="1"/>
      <c r="H191" s="1"/>
      <c r="I191" s="1"/>
      <c r="O191"/>
    </row>
    <row r="192" spans="1:15" x14ac:dyDescent="0.2">
      <c r="A192" s="1"/>
      <c r="B192" s="1"/>
      <c r="C192" s="1"/>
      <c r="D192" s="1"/>
      <c r="E192" s="1"/>
      <c r="F192" s="1"/>
      <c r="G192" s="1"/>
      <c r="H192" s="1"/>
      <c r="I192" s="1"/>
      <c r="O192"/>
    </row>
    <row r="193" spans="1:15" x14ac:dyDescent="0.2">
      <c r="A193" s="1"/>
      <c r="B193" s="1"/>
      <c r="C193" s="1"/>
      <c r="D193" s="1"/>
      <c r="E193" s="1"/>
      <c r="F193" s="1"/>
      <c r="G193" s="1"/>
      <c r="H193" s="1"/>
      <c r="I193" s="1"/>
      <c r="O193"/>
    </row>
    <row r="194" spans="1:15" x14ac:dyDescent="0.2">
      <c r="A194" s="1"/>
      <c r="B194" s="1"/>
      <c r="C194" s="1"/>
      <c r="D194" s="1"/>
      <c r="E194" s="1"/>
      <c r="F194" s="1"/>
      <c r="G194" s="1"/>
      <c r="H194" s="1"/>
      <c r="I194" s="1"/>
      <c r="O194"/>
    </row>
    <row r="195" spans="1:15" x14ac:dyDescent="0.2">
      <c r="A195" s="1"/>
      <c r="B195" s="1"/>
      <c r="C195" s="1"/>
      <c r="D195" s="1"/>
      <c r="E195" s="1"/>
      <c r="F195" s="1"/>
      <c r="G195" s="1"/>
      <c r="H195" s="1"/>
      <c r="I195" s="1"/>
      <c r="O195"/>
    </row>
    <row r="196" spans="1:15" x14ac:dyDescent="0.2">
      <c r="A196" s="1"/>
      <c r="B196" s="1"/>
      <c r="C196" s="1"/>
      <c r="D196" s="1"/>
      <c r="E196" s="1"/>
      <c r="F196" s="1"/>
      <c r="G196" s="1"/>
      <c r="H196" s="1"/>
      <c r="I196" s="1"/>
      <c r="O196"/>
    </row>
    <row r="197" spans="1:15" x14ac:dyDescent="0.2">
      <c r="A197" s="1"/>
      <c r="B197" s="1"/>
      <c r="C197" s="1"/>
      <c r="D197" s="1"/>
      <c r="E197" s="1"/>
      <c r="F197" s="1"/>
      <c r="G197" s="1"/>
      <c r="H197" s="1"/>
      <c r="I197" s="1"/>
      <c r="O197"/>
    </row>
    <row r="198" spans="1:15" x14ac:dyDescent="0.2">
      <c r="A198" s="1"/>
      <c r="B198" s="1"/>
      <c r="C198" s="1"/>
      <c r="D198" s="1"/>
      <c r="E198" s="1"/>
      <c r="F198" s="1"/>
      <c r="G198" s="1"/>
      <c r="H198" s="1"/>
      <c r="I198" s="1"/>
      <c r="O198"/>
    </row>
    <row r="199" spans="1:15" x14ac:dyDescent="0.2">
      <c r="A199" s="1"/>
      <c r="B199" s="1"/>
      <c r="C199" s="1"/>
      <c r="D199" s="1"/>
      <c r="E199" s="1"/>
      <c r="F199" s="1"/>
      <c r="G199" s="1"/>
      <c r="H199" s="1"/>
      <c r="I199" s="1"/>
      <c r="O199"/>
    </row>
    <row r="200" spans="1:15" x14ac:dyDescent="0.2">
      <c r="A200" s="1"/>
      <c r="B200" s="1"/>
      <c r="C200" s="1"/>
      <c r="D200" s="1"/>
      <c r="E200" s="1"/>
      <c r="F200" s="1"/>
      <c r="G200" s="1"/>
      <c r="H200" s="1"/>
      <c r="I200" s="1"/>
      <c r="O200"/>
    </row>
    <row r="201" spans="1:15" x14ac:dyDescent="0.2">
      <c r="A201" s="1"/>
      <c r="B201" s="1"/>
      <c r="C201" s="1"/>
      <c r="D201" s="1"/>
      <c r="E201" s="1"/>
      <c r="F201" s="1"/>
      <c r="G201" s="1"/>
      <c r="H201" s="1"/>
      <c r="I201" s="1"/>
      <c r="O201"/>
    </row>
    <row r="202" spans="1:15" x14ac:dyDescent="0.2">
      <c r="A202" s="1"/>
      <c r="B202" s="1"/>
      <c r="C202" s="1"/>
      <c r="D202" s="1"/>
      <c r="E202" s="1"/>
      <c r="F202" s="1"/>
      <c r="G202" s="1"/>
      <c r="H202" s="1"/>
      <c r="I202" s="1"/>
      <c r="O202"/>
    </row>
    <row r="203" spans="1:15" x14ac:dyDescent="0.2">
      <c r="A203" s="1"/>
      <c r="B203" s="1"/>
      <c r="C203" s="1"/>
      <c r="D203" s="1"/>
      <c r="E203" s="1"/>
      <c r="F203" s="1"/>
      <c r="G203" s="1"/>
      <c r="H203" s="1"/>
      <c r="I203" s="1"/>
      <c r="O203"/>
    </row>
    <row r="204" spans="1:15" x14ac:dyDescent="0.2">
      <c r="A204" s="1"/>
      <c r="B204" s="1"/>
      <c r="C204" s="1"/>
      <c r="D204" s="1"/>
      <c r="E204" s="1"/>
      <c r="F204" s="1"/>
      <c r="G204" s="1"/>
      <c r="H204" s="1"/>
      <c r="I204" s="1"/>
      <c r="O204"/>
    </row>
    <row r="205" spans="1:15" x14ac:dyDescent="0.2">
      <c r="A205" s="1"/>
      <c r="B205" s="1"/>
      <c r="C205" s="1"/>
      <c r="D205" s="1"/>
      <c r="E205" s="1"/>
      <c r="F205" s="1"/>
      <c r="G205" s="1"/>
      <c r="H205" s="1"/>
      <c r="I205" s="1"/>
      <c r="O205"/>
    </row>
    <row r="206" spans="1:15" x14ac:dyDescent="0.2">
      <c r="A206" s="1"/>
      <c r="B206" s="1"/>
      <c r="C206" s="1"/>
      <c r="D206" s="1"/>
      <c r="E206" s="1"/>
      <c r="F206" s="1"/>
      <c r="G206" s="1"/>
      <c r="H206" s="1"/>
      <c r="I206" s="1"/>
      <c r="O206"/>
    </row>
    <row r="207" spans="1:15" x14ac:dyDescent="0.2">
      <c r="A207" s="1"/>
      <c r="B207" s="1"/>
      <c r="C207" s="1"/>
      <c r="D207" s="1"/>
      <c r="E207" s="1"/>
      <c r="F207" s="1"/>
      <c r="G207" s="1"/>
      <c r="H207" s="1"/>
      <c r="I207" s="1"/>
      <c r="O207"/>
    </row>
    <row r="208" spans="1:15" x14ac:dyDescent="0.2">
      <c r="A208" s="1"/>
      <c r="B208" s="1"/>
      <c r="C208" s="1"/>
      <c r="D208" s="1"/>
      <c r="E208" s="1"/>
      <c r="F208" s="1"/>
      <c r="G208" s="1"/>
      <c r="H208" s="1"/>
      <c r="I208" s="1"/>
      <c r="O208"/>
    </row>
    <row r="209" spans="1:15" x14ac:dyDescent="0.2">
      <c r="A209" s="1"/>
      <c r="B209" s="1"/>
      <c r="C209" s="1"/>
      <c r="D209" s="1"/>
      <c r="E209" s="1"/>
      <c r="F209" s="1"/>
      <c r="G209" s="1"/>
      <c r="H209" s="1"/>
      <c r="I209" s="1"/>
      <c r="O209"/>
    </row>
    <row r="210" spans="1:15" x14ac:dyDescent="0.2">
      <c r="A210" s="1"/>
      <c r="B210" s="1"/>
      <c r="C210" s="1"/>
      <c r="D210" s="1"/>
      <c r="E210" s="1"/>
      <c r="F210" s="1"/>
      <c r="G210" s="1"/>
      <c r="H210" s="1"/>
      <c r="I210" s="1"/>
      <c r="O210"/>
    </row>
    <row r="211" spans="1:15" x14ac:dyDescent="0.2">
      <c r="A211" s="1"/>
      <c r="B211" s="1"/>
      <c r="C211" s="1"/>
      <c r="D211" s="1"/>
      <c r="E211" s="1"/>
      <c r="F211" s="1"/>
      <c r="G211" s="1"/>
      <c r="H211" s="1"/>
      <c r="I211" s="1"/>
      <c r="O211"/>
    </row>
    <row r="212" spans="1:15" x14ac:dyDescent="0.2">
      <c r="A212" s="1"/>
      <c r="B212" s="1"/>
      <c r="C212" s="1"/>
      <c r="D212" s="1"/>
      <c r="E212" s="1"/>
      <c r="F212" s="1"/>
      <c r="G212" s="1"/>
      <c r="H212" s="1"/>
      <c r="I212" s="1"/>
      <c r="O212"/>
    </row>
    <row r="213" spans="1:15" x14ac:dyDescent="0.2">
      <c r="A213" s="1"/>
      <c r="B213" s="1"/>
      <c r="C213" s="1"/>
      <c r="D213" s="1"/>
      <c r="E213" s="1"/>
      <c r="F213" s="1"/>
      <c r="G213" s="1"/>
      <c r="H213" s="1"/>
      <c r="I213" s="1"/>
      <c r="O213"/>
    </row>
    <row r="214" spans="1:15" x14ac:dyDescent="0.2">
      <c r="A214" s="1"/>
      <c r="B214" s="1"/>
      <c r="C214" s="1"/>
      <c r="D214" s="1"/>
      <c r="E214" s="1"/>
      <c r="F214" s="1"/>
      <c r="G214" s="1"/>
      <c r="H214" s="1"/>
      <c r="I214" s="1"/>
      <c r="O214"/>
    </row>
    <row r="215" spans="1:15" x14ac:dyDescent="0.2">
      <c r="A215" s="1"/>
      <c r="B215" s="1"/>
      <c r="C215" s="1"/>
      <c r="D215" s="1"/>
      <c r="E215" s="1"/>
      <c r="F215" s="1"/>
      <c r="G215" s="1"/>
      <c r="H215" s="1"/>
      <c r="I215" s="1"/>
      <c r="O215"/>
    </row>
    <row r="216" spans="1:15" x14ac:dyDescent="0.2">
      <c r="A216" s="1"/>
      <c r="B216" s="1"/>
      <c r="C216" s="1"/>
      <c r="D216" s="1"/>
      <c r="E216" s="1"/>
      <c r="F216" s="1"/>
      <c r="G216" s="1"/>
      <c r="H216" s="1"/>
      <c r="I216" s="1"/>
      <c r="O216"/>
    </row>
    <row r="217" spans="1:15" x14ac:dyDescent="0.2">
      <c r="A217" s="1"/>
      <c r="B217" s="1"/>
      <c r="C217" s="1"/>
      <c r="D217" s="1"/>
      <c r="E217" s="1"/>
      <c r="F217" s="1"/>
      <c r="G217" s="1"/>
      <c r="H217" s="1"/>
      <c r="I217" s="1"/>
      <c r="O217"/>
    </row>
    <row r="218" spans="1:15" x14ac:dyDescent="0.2">
      <c r="A218" s="1"/>
      <c r="B218" s="1"/>
      <c r="C218" s="1"/>
      <c r="D218" s="1"/>
      <c r="E218" s="1"/>
      <c r="F218" s="1"/>
      <c r="G218" s="1"/>
      <c r="H218" s="1"/>
      <c r="I218" s="1"/>
      <c r="O218"/>
    </row>
    <row r="219" spans="1:15" x14ac:dyDescent="0.2">
      <c r="A219" s="1"/>
      <c r="B219" s="1"/>
      <c r="C219" s="1"/>
      <c r="D219" s="1"/>
      <c r="E219" s="1"/>
      <c r="F219" s="1"/>
      <c r="G219" s="1"/>
      <c r="H219" s="1"/>
      <c r="I219" s="1"/>
      <c r="O219"/>
    </row>
    <row r="220" spans="1:15" x14ac:dyDescent="0.2">
      <c r="A220" s="1"/>
      <c r="B220" s="1"/>
      <c r="C220" s="1"/>
      <c r="D220" s="1"/>
      <c r="E220" s="1"/>
      <c r="F220" s="1"/>
      <c r="G220" s="1"/>
      <c r="H220" s="1"/>
      <c r="I220" s="1"/>
      <c r="O220"/>
    </row>
    <row r="221" spans="1:15" x14ac:dyDescent="0.2">
      <c r="A221" s="1"/>
      <c r="B221" s="1"/>
      <c r="C221" s="1"/>
      <c r="D221" s="1"/>
      <c r="E221" s="1"/>
      <c r="F221" s="1"/>
      <c r="G221" s="1"/>
      <c r="H221" s="1"/>
      <c r="I221" s="1"/>
      <c r="O221"/>
    </row>
    <row r="222" spans="1:15" x14ac:dyDescent="0.2">
      <c r="A222" s="1"/>
      <c r="B222" s="1"/>
      <c r="C222" s="1"/>
      <c r="D222" s="1"/>
      <c r="E222" s="1"/>
      <c r="F222" s="1"/>
      <c r="G222" s="1"/>
      <c r="H222" s="1"/>
      <c r="I222" s="1"/>
      <c r="O222"/>
    </row>
    <row r="223" spans="1:15" x14ac:dyDescent="0.2">
      <c r="A223" s="1"/>
      <c r="B223" s="1"/>
      <c r="C223" s="1"/>
      <c r="D223" s="1"/>
      <c r="E223" s="1"/>
      <c r="F223" s="1"/>
      <c r="G223" s="1"/>
      <c r="H223" s="1"/>
      <c r="I223" s="1"/>
      <c r="O223"/>
    </row>
    <row r="224" spans="1:15" x14ac:dyDescent="0.2">
      <c r="A224" s="1"/>
      <c r="B224" s="1"/>
      <c r="C224" s="1"/>
      <c r="D224" s="1"/>
      <c r="E224" s="1"/>
      <c r="F224" s="1"/>
      <c r="G224" s="1"/>
      <c r="H224" s="1"/>
      <c r="I224" s="1"/>
      <c r="O224"/>
    </row>
    <row r="225" spans="1:15" x14ac:dyDescent="0.2">
      <c r="A225" s="1"/>
      <c r="B225" s="1"/>
      <c r="C225" s="1"/>
      <c r="D225" s="1"/>
      <c r="E225" s="1"/>
      <c r="F225" s="1"/>
      <c r="G225" s="1"/>
      <c r="H225" s="1"/>
      <c r="I225" s="1"/>
      <c r="O225"/>
    </row>
    <row r="226" spans="1:15" x14ac:dyDescent="0.2">
      <c r="A226" s="1"/>
      <c r="B226" s="1"/>
      <c r="C226" s="1"/>
      <c r="D226" s="1"/>
      <c r="E226" s="1"/>
      <c r="F226" s="1"/>
      <c r="G226" s="1"/>
      <c r="H226" s="1"/>
      <c r="I226" s="1"/>
      <c r="O226"/>
    </row>
    <row r="227" spans="1:15" x14ac:dyDescent="0.2">
      <c r="A227" s="1"/>
      <c r="B227" s="1"/>
      <c r="C227" s="1"/>
      <c r="D227" s="1"/>
      <c r="E227" s="1"/>
      <c r="F227" s="1"/>
      <c r="G227" s="1"/>
      <c r="H227" s="1"/>
      <c r="I227" s="1"/>
      <c r="O227"/>
    </row>
    <row r="228" spans="1:15" x14ac:dyDescent="0.2">
      <c r="A228" s="1"/>
      <c r="B228" s="1"/>
      <c r="C228" s="1"/>
      <c r="D228" s="1"/>
      <c r="E228" s="1"/>
      <c r="F228" s="1"/>
      <c r="G228" s="1"/>
      <c r="H228" s="1"/>
      <c r="I228" s="1"/>
      <c r="O228"/>
    </row>
    <row r="229" spans="1:15" x14ac:dyDescent="0.2">
      <c r="A229" s="1"/>
      <c r="B229" s="1"/>
      <c r="C229" s="1"/>
      <c r="D229" s="1"/>
      <c r="E229" s="1"/>
      <c r="F229" s="1"/>
      <c r="G229" s="1"/>
      <c r="H229" s="1"/>
      <c r="I229" s="1"/>
      <c r="O229"/>
    </row>
    <row r="230" spans="1:15" x14ac:dyDescent="0.2">
      <c r="A230" s="1"/>
      <c r="B230" s="1"/>
      <c r="C230" s="1"/>
      <c r="D230" s="1"/>
      <c r="E230" s="1"/>
      <c r="F230" s="1"/>
      <c r="G230" s="1"/>
      <c r="H230" s="1"/>
      <c r="I230" s="1"/>
      <c r="O230"/>
    </row>
    <row r="231" spans="1:15" x14ac:dyDescent="0.2">
      <c r="A231" s="1"/>
      <c r="B231" s="1"/>
      <c r="C231" s="1"/>
      <c r="D231" s="1"/>
      <c r="E231" s="1"/>
      <c r="F231" s="1"/>
      <c r="G231" s="1"/>
      <c r="H231" s="1"/>
      <c r="I231" s="1"/>
      <c r="O231"/>
    </row>
    <row r="232" spans="1:15" x14ac:dyDescent="0.2">
      <c r="A232" s="1"/>
      <c r="B232" s="1"/>
      <c r="C232" s="1"/>
      <c r="D232" s="1"/>
      <c r="E232" s="1"/>
      <c r="F232" s="1"/>
      <c r="G232" s="1"/>
      <c r="H232" s="1"/>
      <c r="I232" s="1"/>
      <c r="O232"/>
    </row>
    <row r="233" spans="1:15" x14ac:dyDescent="0.2">
      <c r="A233" s="1"/>
      <c r="B233" s="1"/>
      <c r="C233" s="1"/>
      <c r="D233" s="1"/>
      <c r="E233" s="1"/>
      <c r="F233" s="1"/>
      <c r="G233" s="1"/>
      <c r="H233" s="1"/>
      <c r="I233" s="1"/>
      <c r="O233"/>
    </row>
    <row r="234" spans="1:15" x14ac:dyDescent="0.2">
      <c r="A234" s="1"/>
      <c r="B234" s="1"/>
      <c r="C234" s="1"/>
      <c r="D234" s="1"/>
      <c r="E234" s="1"/>
      <c r="F234" s="1"/>
      <c r="G234" s="1"/>
      <c r="H234" s="1"/>
      <c r="I234" s="1"/>
      <c r="O234"/>
    </row>
    <row r="235" spans="1:15" x14ac:dyDescent="0.2">
      <c r="A235" s="1"/>
      <c r="B235" s="1"/>
      <c r="C235" s="1"/>
      <c r="D235" s="1"/>
      <c r="E235" s="1"/>
      <c r="F235" s="1"/>
      <c r="G235" s="1"/>
      <c r="H235" s="1"/>
      <c r="I235" s="1"/>
      <c r="O235"/>
    </row>
    <row r="236" spans="1:15" x14ac:dyDescent="0.2">
      <c r="A236" s="1"/>
      <c r="B236" s="1"/>
      <c r="C236" s="1"/>
      <c r="D236" s="1"/>
      <c r="E236" s="1"/>
      <c r="F236" s="1"/>
      <c r="G236" s="1"/>
      <c r="H236" s="1"/>
      <c r="I236" s="1"/>
      <c r="O236"/>
    </row>
    <row r="237" spans="1:15" x14ac:dyDescent="0.2">
      <c r="A237" s="1"/>
      <c r="B237" s="1"/>
      <c r="C237" s="1"/>
      <c r="D237" s="1"/>
      <c r="E237" s="1"/>
      <c r="F237" s="1"/>
      <c r="G237" s="1"/>
      <c r="H237" s="1"/>
      <c r="I237" s="1"/>
      <c r="O237"/>
    </row>
    <row r="238" spans="1:15" x14ac:dyDescent="0.2">
      <c r="A238" s="1"/>
      <c r="B238" s="1"/>
      <c r="C238" s="1"/>
      <c r="D238" s="1"/>
      <c r="E238" s="1"/>
      <c r="F238" s="1"/>
      <c r="G238" s="1"/>
      <c r="H238" s="1"/>
      <c r="I238" s="1"/>
      <c r="O238"/>
    </row>
    <row r="239" spans="1:15" x14ac:dyDescent="0.2">
      <c r="A239" s="1"/>
      <c r="B239" s="1"/>
      <c r="C239" s="1"/>
      <c r="D239" s="1"/>
      <c r="E239" s="1"/>
      <c r="F239" s="1"/>
      <c r="G239" s="1"/>
      <c r="H239" s="1"/>
      <c r="I239" s="1"/>
      <c r="O239"/>
    </row>
    <row r="240" spans="1:15" x14ac:dyDescent="0.2">
      <c r="A240" s="1"/>
      <c r="B240" s="1"/>
      <c r="C240" s="1"/>
      <c r="D240" s="1"/>
      <c r="E240" s="1"/>
      <c r="F240" s="1"/>
      <c r="G240" s="1"/>
      <c r="H240" s="1"/>
      <c r="I240" s="1"/>
      <c r="O240"/>
    </row>
    <row r="241" spans="1:15" x14ac:dyDescent="0.2">
      <c r="A241" s="1"/>
      <c r="B241" s="1"/>
      <c r="C241" s="1"/>
      <c r="D241" s="1"/>
      <c r="E241" s="1"/>
      <c r="F241" s="1"/>
      <c r="G241" s="1"/>
      <c r="H241" s="1"/>
      <c r="I241" s="1"/>
      <c r="O241"/>
    </row>
    <row r="242" spans="1:15" x14ac:dyDescent="0.2">
      <c r="A242" s="1"/>
      <c r="B242" s="1"/>
      <c r="C242" s="1"/>
      <c r="D242" s="1"/>
      <c r="E242" s="1"/>
      <c r="F242" s="1"/>
      <c r="G242" s="1"/>
      <c r="H242" s="1"/>
      <c r="I242" s="1"/>
      <c r="O242"/>
    </row>
    <row r="243" spans="1:15" x14ac:dyDescent="0.2">
      <c r="A243" s="1"/>
      <c r="B243" s="1"/>
      <c r="C243" s="1"/>
      <c r="D243" s="1"/>
      <c r="E243" s="1"/>
      <c r="F243" s="1"/>
      <c r="G243" s="1"/>
      <c r="H243" s="1"/>
      <c r="I243" s="1"/>
      <c r="O243"/>
    </row>
    <row r="244" spans="1:15" x14ac:dyDescent="0.2">
      <c r="A244" s="1"/>
      <c r="B244" s="1"/>
      <c r="C244" s="1"/>
      <c r="D244" s="1"/>
      <c r="E244" s="1"/>
      <c r="F244" s="1"/>
      <c r="G244" s="1"/>
      <c r="H244" s="1"/>
      <c r="I244" s="1"/>
      <c r="O244"/>
    </row>
    <row r="245" spans="1:15" x14ac:dyDescent="0.2">
      <c r="A245" s="1"/>
      <c r="B245" s="1"/>
      <c r="C245" s="1"/>
      <c r="D245" s="1"/>
      <c r="E245" s="1"/>
      <c r="F245" s="1"/>
      <c r="G245" s="1"/>
      <c r="H245" s="1"/>
      <c r="I245" s="1"/>
      <c r="O245"/>
    </row>
    <row r="246" spans="1:15" x14ac:dyDescent="0.2">
      <c r="A246" s="1"/>
      <c r="B246" s="1"/>
      <c r="C246" s="1"/>
      <c r="D246" s="1"/>
      <c r="E246" s="1"/>
      <c r="F246" s="1"/>
      <c r="G246" s="1"/>
      <c r="H246" s="1"/>
      <c r="I246" s="1"/>
      <c r="O246"/>
    </row>
    <row r="247" spans="1:15" x14ac:dyDescent="0.2">
      <c r="A247" s="1"/>
      <c r="B247" s="1"/>
      <c r="C247" s="1"/>
      <c r="D247" s="1"/>
      <c r="E247" s="1"/>
      <c r="F247" s="1"/>
      <c r="G247" s="1"/>
      <c r="H247" s="1"/>
      <c r="I247" s="1"/>
      <c r="O247"/>
    </row>
    <row r="248" spans="1:15" x14ac:dyDescent="0.2">
      <c r="A248" s="1"/>
      <c r="B248" s="1"/>
      <c r="C248" s="1"/>
      <c r="D248" s="1"/>
      <c r="E248" s="1"/>
      <c r="F248" s="1"/>
      <c r="G248" s="1"/>
      <c r="H248" s="1"/>
      <c r="I248" s="1"/>
      <c r="O248"/>
    </row>
    <row r="249" spans="1:15" x14ac:dyDescent="0.2">
      <c r="A249" s="1"/>
      <c r="B249" s="1"/>
      <c r="C249" s="1"/>
      <c r="D249" s="1"/>
      <c r="E249" s="1"/>
      <c r="F249" s="1"/>
      <c r="G249" s="1"/>
      <c r="H249" s="1"/>
      <c r="I249" s="1"/>
      <c r="O249"/>
    </row>
    <row r="250" spans="1:15" x14ac:dyDescent="0.2">
      <c r="A250" s="1"/>
      <c r="B250" s="1"/>
      <c r="C250" s="1"/>
      <c r="D250" s="1"/>
      <c r="E250" s="1"/>
      <c r="F250" s="1"/>
      <c r="G250" s="1"/>
      <c r="H250" s="1"/>
      <c r="I250" s="1"/>
      <c r="O250"/>
    </row>
    <row r="251" spans="1:15" x14ac:dyDescent="0.2">
      <c r="A251" s="1"/>
      <c r="B251" s="1"/>
      <c r="C251" s="1"/>
      <c r="D251" s="1"/>
      <c r="E251" s="1"/>
      <c r="F251" s="1"/>
      <c r="G251" s="1"/>
      <c r="H251" s="1"/>
      <c r="I251" s="1"/>
      <c r="O251"/>
    </row>
    <row r="252" spans="1:15" x14ac:dyDescent="0.2">
      <c r="A252" s="1"/>
      <c r="B252" s="1"/>
      <c r="C252" s="1"/>
      <c r="D252" s="1"/>
      <c r="E252" s="1"/>
      <c r="F252" s="1"/>
      <c r="G252" s="1"/>
      <c r="H252" s="1"/>
      <c r="I252" s="1"/>
      <c r="O252"/>
    </row>
    <row r="253" spans="1:15" x14ac:dyDescent="0.2">
      <c r="A253" s="1"/>
      <c r="B253" s="1"/>
      <c r="C253" s="1"/>
      <c r="D253" s="1"/>
      <c r="E253" s="1"/>
      <c r="F253" s="1"/>
      <c r="G253" s="1"/>
      <c r="H253" s="1"/>
      <c r="I253" s="1"/>
      <c r="O253"/>
    </row>
    <row r="254" spans="1:15" x14ac:dyDescent="0.2">
      <c r="A254" s="1"/>
      <c r="B254" s="1"/>
      <c r="C254" s="1"/>
      <c r="D254" s="1"/>
      <c r="E254" s="1"/>
      <c r="F254" s="1"/>
      <c r="G254" s="1"/>
      <c r="H254" s="1"/>
      <c r="I254" s="1"/>
      <c r="O254"/>
    </row>
    <row r="255" spans="1:15" x14ac:dyDescent="0.2">
      <c r="A255" s="1"/>
      <c r="B255" s="1"/>
      <c r="C255" s="1"/>
      <c r="D255" s="1"/>
      <c r="E255" s="1"/>
      <c r="F255" s="1"/>
      <c r="G255" s="1"/>
      <c r="H255" s="1"/>
      <c r="I255" s="1"/>
      <c r="O255"/>
    </row>
    <row r="256" spans="1:15" x14ac:dyDescent="0.2">
      <c r="A256" s="1"/>
      <c r="B256" s="1"/>
      <c r="C256" s="1"/>
      <c r="D256" s="1"/>
      <c r="E256" s="1"/>
      <c r="F256" s="1"/>
      <c r="G256" s="1"/>
      <c r="H256" s="1"/>
      <c r="I256" s="1"/>
      <c r="O256"/>
    </row>
    <row r="257" spans="1:15" x14ac:dyDescent="0.2">
      <c r="A257" s="1"/>
      <c r="B257" s="1"/>
      <c r="C257" s="1"/>
      <c r="D257" s="1"/>
      <c r="E257" s="1"/>
      <c r="F257" s="1"/>
      <c r="G257" s="1"/>
      <c r="H257" s="1"/>
      <c r="I257" s="1"/>
      <c r="O257"/>
    </row>
    <row r="258" spans="1:15" x14ac:dyDescent="0.2">
      <c r="A258" s="1"/>
      <c r="B258" s="1"/>
      <c r="C258" s="1"/>
      <c r="D258" s="1"/>
      <c r="E258" s="1"/>
      <c r="F258" s="1"/>
      <c r="G258" s="1"/>
      <c r="H258" s="1"/>
      <c r="I258" s="1"/>
      <c r="O258"/>
    </row>
    <row r="259" spans="1:15" x14ac:dyDescent="0.2">
      <c r="A259" s="1"/>
      <c r="B259" s="1"/>
      <c r="C259" s="1"/>
      <c r="D259" s="1"/>
      <c r="E259" s="1"/>
      <c r="F259" s="1"/>
      <c r="G259" s="1"/>
      <c r="H259" s="1"/>
      <c r="I259" s="1"/>
      <c r="O259"/>
    </row>
    <row r="260" spans="1:15" x14ac:dyDescent="0.2">
      <c r="A260" s="1"/>
      <c r="B260" s="1"/>
      <c r="C260" s="1"/>
      <c r="D260" s="1"/>
      <c r="E260" s="1"/>
      <c r="F260" s="1"/>
      <c r="G260" s="1"/>
      <c r="H260" s="1"/>
      <c r="I260" s="1"/>
      <c r="O260"/>
    </row>
    <row r="261" spans="1:15" x14ac:dyDescent="0.2">
      <c r="A261" s="1"/>
      <c r="B261" s="1"/>
      <c r="C261" s="1"/>
      <c r="D261" s="1"/>
      <c r="E261" s="1"/>
      <c r="F261" s="1"/>
      <c r="G261" s="1"/>
      <c r="H261" s="1"/>
      <c r="I261" s="1"/>
      <c r="O261"/>
    </row>
    <row r="262" spans="1:15" x14ac:dyDescent="0.2">
      <c r="A262" s="1"/>
      <c r="B262" s="1"/>
      <c r="C262" s="1"/>
      <c r="D262" s="1"/>
      <c r="E262" s="1"/>
      <c r="F262" s="1"/>
      <c r="G262" s="1"/>
      <c r="H262" s="1"/>
      <c r="I262" s="1"/>
      <c r="O262"/>
    </row>
    <row r="263" spans="1:15" x14ac:dyDescent="0.2">
      <c r="A263" s="1"/>
      <c r="B263" s="1"/>
      <c r="C263" s="1"/>
      <c r="D263" s="1"/>
      <c r="E263" s="1"/>
      <c r="F263" s="1"/>
      <c r="G263" s="1"/>
      <c r="H263" s="1"/>
      <c r="I263" s="1"/>
      <c r="O263"/>
    </row>
    <row r="264" spans="1:15" x14ac:dyDescent="0.2">
      <c r="A264" s="1"/>
      <c r="B264" s="1"/>
      <c r="C264" s="1"/>
      <c r="D264" s="1"/>
      <c r="E264" s="1"/>
      <c r="F264" s="1"/>
      <c r="G264" s="1"/>
      <c r="H264" s="1"/>
      <c r="I264" s="1"/>
      <c r="O264"/>
    </row>
    <row r="265" spans="1:15" x14ac:dyDescent="0.2">
      <c r="A265" s="1"/>
      <c r="B265" s="1"/>
      <c r="C265" s="1"/>
      <c r="D265" s="1"/>
      <c r="E265" s="1"/>
      <c r="F265" s="1"/>
      <c r="G265" s="1"/>
      <c r="H265" s="1"/>
      <c r="I265" s="1"/>
      <c r="O265"/>
    </row>
    <row r="266" spans="1:15" x14ac:dyDescent="0.2">
      <c r="A266" s="1"/>
      <c r="B266" s="1"/>
      <c r="C266" s="1"/>
      <c r="D266" s="1"/>
      <c r="E266" s="1"/>
      <c r="F266" s="1"/>
      <c r="G266" s="1"/>
      <c r="H266" s="1"/>
      <c r="I266" s="1"/>
      <c r="O266"/>
    </row>
    <row r="267" spans="1:15" x14ac:dyDescent="0.2">
      <c r="A267" s="1"/>
      <c r="B267" s="1"/>
      <c r="C267" s="1"/>
      <c r="D267" s="1"/>
      <c r="E267" s="1"/>
      <c r="F267" s="1"/>
      <c r="G267" s="1"/>
      <c r="H267" s="1"/>
      <c r="I267" s="1"/>
      <c r="O267"/>
    </row>
    <row r="268" spans="1:15" x14ac:dyDescent="0.2">
      <c r="A268" s="1"/>
      <c r="B268" s="1"/>
      <c r="C268" s="1"/>
      <c r="D268" s="1"/>
      <c r="E268" s="1"/>
      <c r="F268" s="1"/>
      <c r="G268" s="1"/>
      <c r="H268" s="1"/>
      <c r="I268" s="1"/>
      <c r="O268"/>
    </row>
    <row r="269" spans="1:15" x14ac:dyDescent="0.2">
      <c r="A269" s="1"/>
      <c r="B269" s="1"/>
      <c r="C269" s="1"/>
      <c r="D269" s="1"/>
      <c r="E269" s="1"/>
      <c r="F269" s="1"/>
      <c r="G269" s="1"/>
      <c r="H269" s="1"/>
      <c r="I269" s="1"/>
      <c r="O269"/>
    </row>
    <row r="270" spans="1:15" x14ac:dyDescent="0.2">
      <c r="A270" s="1"/>
      <c r="B270" s="1"/>
      <c r="C270" s="1"/>
      <c r="D270" s="1"/>
      <c r="E270" s="1"/>
      <c r="F270" s="1"/>
      <c r="G270" s="1"/>
      <c r="H270" s="1"/>
      <c r="I270" s="1"/>
      <c r="O270"/>
    </row>
    <row r="271" spans="1:15" x14ac:dyDescent="0.2">
      <c r="A271" s="1"/>
      <c r="B271" s="1"/>
      <c r="C271" s="1"/>
      <c r="D271" s="1"/>
      <c r="E271" s="1"/>
      <c r="F271" s="1"/>
      <c r="G271" s="1"/>
      <c r="H271" s="1"/>
      <c r="I271" s="1"/>
      <c r="O271"/>
    </row>
    <row r="272" spans="1:15" x14ac:dyDescent="0.2">
      <c r="A272" s="1"/>
      <c r="B272" s="1"/>
      <c r="C272" s="1"/>
      <c r="D272" s="1"/>
      <c r="E272" s="1"/>
      <c r="F272" s="1"/>
      <c r="G272" s="1"/>
      <c r="H272" s="1"/>
      <c r="I272" s="1"/>
      <c r="O272"/>
    </row>
    <row r="273" spans="1:15" x14ac:dyDescent="0.2">
      <c r="A273" s="1"/>
      <c r="B273" s="1"/>
      <c r="C273" s="1"/>
      <c r="D273" s="1"/>
      <c r="E273" s="1"/>
      <c r="F273" s="1"/>
      <c r="G273" s="1"/>
      <c r="H273" s="1"/>
      <c r="I273" s="1"/>
      <c r="O273"/>
    </row>
    <row r="274" spans="1:15" x14ac:dyDescent="0.2">
      <c r="A274" s="1"/>
      <c r="B274" s="1"/>
      <c r="C274" s="1"/>
      <c r="D274" s="1"/>
      <c r="E274" s="1"/>
      <c r="F274" s="1"/>
      <c r="G274" s="1"/>
      <c r="H274" s="1"/>
      <c r="I274" s="1"/>
      <c r="O274"/>
    </row>
    <row r="275" spans="1:15" x14ac:dyDescent="0.2">
      <c r="A275" s="1"/>
      <c r="B275" s="1"/>
      <c r="C275" s="1"/>
      <c r="D275" s="1"/>
      <c r="E275" s="1"/>
      <c r="F275" s="1"/>
      <c r="G275" s="1"/>
      <c r="H275" s="1"/>
      <c r="I275" s="1"/>
      <c r="O275"/>
    </row>
    <row r="276" spans="1:15" x14ac:dyDescent="0.2">
      <c r="A276" s="1"/>
      <c r="B276" s="1"/>
      <c r="C276" s="1"/>
      <c r="D276" s="1"/>
      <c r="E276" s="1"/>
      <c r="F276" s="1"/>
      <c r="G276" s="1"/>
      <c r="H276" s="1"/>
      <c r="I276" s="1"/>
      <c r="O276"/>
    </row>
    <row r="277" spans="1:15" x14ac:dyDescent="0.2">
      <c r="A277" s="1"/>
      <c r="B277" s="1"/>
      <c r="C277" s="1"/>
      <c r="D277" s="1"/>
      <c r="E277" s="1"/>
      <c r="F277" s="1"/>
      <c r="G277" s="1"/>
      <c r="H277" s="1"/>
      <c r="I277" s="1"/>
      <c r="O277"/>
    </row>
    <row r="278" spans="1:15" x14ac:dyDescent="0.2">
      <c r="A278" s="1"/>
      <c r="B278" s="1"/>
      <c r="C278" s="1"/>
      <c r="D278" s="1"/>
      <c r="E278" s="1"/>
      <c r="F278" s="1"/>
      <c r="G278" s="1"/>
      <c r="H278" s="1"/>
      <c r="I278" s="1"/>
      <c r="O278"/>
    </row>
    <row r="279" spans="1:15" x14ac:dyDescent="0.2">
      <c r="A279" s="1"/>
      <c r="B279" s="1"/>
      <c r="C279" s="1"/>
      <c r="D279" s="1"/>
      <c r="E279" s="1"/>
      <c r="F279" s="1"/>
      <c r="G279" s="1"/>
      <c r="H279" s="1"/>
      <c r="I279" s="1"/>
      <c r="O279"/>
    </row>
    <row r="280" spans="1:15" x14ac:dyDescent="0.2">
      <c r="A280" s="1"/>
      <c r="B280" s="1"/>
      <c r="C280" s="1"/>
      <c r="D280" s="1"/>
      <c r="E280" s="1"/>
      <c r="F280" s="1"/>
      <c r="G280" s="1"/>
      <c r="H280" s="1"/>
      <c r="I280" s="1"/>
      <c r="O280"/>
    </row>
    <row r="281" spans="1:15" x14ac:dyDescent="0.2">
      <c r="A281" s="1"/>
      <c r="B281" s="1"/>
      <c r="C281" s="1"/>
      <c r="D281" s="1"/>
      <c r="E281" s="1"/>
      <c r="F281" s="1"/>
      <c r="G281" s="1"/>
      <c r="H281" s="1"/>
      <c r="I281" s="1"/>
      <c r="O281"/>
    </row>
    <row r="282" spans="1:15" x14ac:dyDescent="0.2">
      <c r="A282" s="1"/>
      <c r="B282" s="1"/>
      <c r="C282" s="1"/>
      <c r="D282" s="1"/>
      <c r="E282" s="1"/>
      <c r="F282" s="1"/>
      <c r="G282" s="1"/>
      <c r="H282" s="1"/>
      <c r="I282" s="1"/>
      <c r="O282"/>
    </row>
    <row r="283" spans="1:15" x14ac:dyDescent="0.2">
      <c r="A283" s="1"/>
      <c r="B283" s="1"/>
      <c r="C283" s="1"/>
      <c r="D283" s="1"/>
      <c r="E283" s="1"/>
      <c r="F283" s="1"/>
      <c r="G283" s="1"/>
      <c r="H283" s="1"/>
      <c r="I283" s="1"/>
      <c r="O283"/>
    </row>
    <row r="284" spans="1:15" x14ac:dyDescent="0.2">
      <c r="A284" s="1"/>
      <c r="B284" s="1"/>
      <c r="C284" s="1"/>
      <c r="D284" s="1"/>
      <c r="E284" s="1"/>
      <c r="F284" s="1"/>
      <c r="G284" s="1"/>
      <c r="H284" s="1"/>
      <c r="I284" s="1"/>
      <c r="O284"/>
    </row>
    <row r="285" spans="1:15" x14ac:dyDescent="0.2">
      <c r="A285" s="1"/>
      <c r="B285" s="1"/>
      <c r="C285" s="1"/>
      <c r="D285" s="1"/>
      <c r="E285" s="1"/>
      <c r="F285" s="1"/>
      <c r="G285" s="1"/>
      <c r="H285" s="1"/>
      <c r="I285" s="1"/>
      <c r="O285"/>
    </row>
    <row r="286" spans="1:15" x14ac:dyDescent="0.2">
      <c r="A286" s="1"/>
      <c r="B286" s="1"/>
      <c r="C286" s="1"/>
      <c r="D286" s="1"/>
      <c r="E286" s="1"/>
      <c r="F286" s="1"/>
      <c r="G286" s="1"/>
      <c r="H286" s="1"/>
      <c r="I286" s="1"/>
      <c r="O286"/>
    </row>
    <row r="287" spans="1:15" x14ac:dyDescent="0.2">
      <c r="A287" s="1"/>
      <c r="B287" s="1"/>
      <c r="C287" s="1"/>
      <c r="D287" s="1"/>
      <c r="E287" s="1"/>
      <c r="F287" s="1"/>
      <c r="G287" s="1"/>
      <c r="H287" s="1"/>
      <c r="I287" s="1"/>
      <c r="O287"/>
    </row>
    <row r="288" spans="1:15" x14ac:dyDescent="0.2">
      <c r="A288" s="1"/>
      <c r="B288" s="1"/>
      <c r="C288" s="1"/>
      <c r="D288" s="1"/>
      <c r="E288" s="1"/>
      <c r="F288" s="1"/>
      <c r="G288" s="1"/>
      <c r="H288" s="1"/>
      <c r="I288" s="1"/>
      <c r="O288"/>
    </row>
    <row r="289" spans="1:15" x14ac:dyDescent="0.2">
      <c r="A289" s="1"/>
      <c r="B289" s="1"/>
      <c r="C289" s="1"/>
      <c r="D289" s="1"/>
      <c r="E289" s="1"/>
      <c r="F289" s="1"/>
      <c r="G289" s="1"/>
      <c r="H289" s="1"/>
      <c r="I289" s="1"/>
      <c r="O289"/>
    </row>
    <row r="290" spans="1:15" x14ac:dyDescent="0.2">
      <c r="A290" s="1"/>
      <c r="B290" s="1"/>
      <c r="C290" s="1"/>
      <c r="D290" s="1"/>
      <c r="E290" s="1"/>
      <c r="F290" s="1"/>
      <c r="G290" s="1"/>
      <c r="H290" s="1"/>
      <c r="I290" s="1"/>
      <c r="O290"/>
    </row>
    <row r="291" spans="1:15" x14ac:dyDescent="0.2">
      <c r="A291" s="1"/>
      <c r="B291" s="1"/>
      <c r="C291" s="1"/>
      <c r="D291" s="1"/>
      <c r="E291" s="1"/>
      <c r="F291" s="1"/>
      <c r="G291" s="1"/>
      <c r="H291" s="1"/>
      <c r="I291" s="1"/>
      <c r="O291"/>
    </row>
    <row r="292" spans="1:15" x14ac:dyDescent="0.2">
      <c r="A292" s="1"/>
      <c r="B292" s="1"/>
      <c r="C292" s="1"/>
      <c r="D292" s="1"/>
      <c r="E292" s="1"/>
      <c r="F292" s="1"/>
      <c r="G292" s="1"/>
      <c r="H292" s="1"/>
      <c r="I292" s="1"/>
      <c r="O292"/>
    </row>
    <row r="293" spans="1:15" x14ac:dyDescent="0.2">
      <c r="A293" s="1"/>
      <c r="B293" s="1"/>
      <c r="C293" s="1"/>
      <c r="D293" s="1"/>
      <c r="E293" s="1"/>
      <c r="F293" s="1"/>
      <c r="G293" s="1"/>
      <c r="H293" s="1"/>
      <c r="I293" s="1"/>
      <c r="O293"/>
    </row>
    <row r="294" spans="1:15" x14ac:dyDescent="0.2">
      <c r="A294" s="1"/>
      <c r="B294" s="1"/>
      <c r="C294" s="1"/>
      <c r="D294" s="1"/>
      <c r="E294" s="1"/>
      <c r="F294" s="1"/>
      <c r="G294" s="1"/>
      <c r="H294" s="1"/>
      <c r="I294" s="1"/>
      <c r="O294"/>
    </row>
    <row r="295" spans="1:15" x14ac:dyDescent="0.2">
      <c r="A295" s="1"/>
      <c r="B295" s="1"/>
      <c r="C295" s="1"/>
      <c r="D295" s="1"/>
      <c r="E295" s="1"/>
      <c r="F295" s="1"/>
      <c r="G295" s="1"/>
      <c r="H295" s="1"/>
      <c r="I295" s="1"/>
      <c r="O295"/>
    </row>
    <row r="296" spans="1:15" x14ac:dyDescent="0.2">
      <c r="A296" s="1"/>
      <c r="B296" s="1"/>
      <c r="C296" s="1"/>
      <c r="D296" s="1"/>
      <c r="E296" s="1"/>
      <c r="F296" s="1"/>
      <c r="G296" s="1"/>
      <c r="H296" s="1"/>
      <c r="I296" s="1"/>
      <c r="O296"/>
    </row>
    <row r="297" spans="1:15" x14ac:dyDescent="0.2">
      <c r="A297" s="1"/>
      <c r="B297" s="1"/>
      <c r="C297" s="1"/>
      <c r="D297" s="1"/>
      <c r="E297" s="1"/>
      <c r="F297" s="1"/>
      <c r="G297" s="1"/>
      <c r="H297" s="1"/>
      <c r="I297" s="1"/>
      <c r="O297"/>
    </row>
    <row r="298" spans="1:15" x14ac:dyDescent="0.2">
      <c r="A298" s="1"/>
      <c r="B298" s="1"/>
      <c r="C298" s="1"/>
      <c r="D298" s="1"/>
      <c r="E298" s="1"/>
      <c r="F298" s="1"/>
      <c r="G298" s="1"/>
      <c r="H298" s="1"/>
      <c r="I298" s="1"/>
      <c r="O298"/>
    </row>
    <row r="299" spans="1:15" x14ac:dyDescent="0.2">
      <c r="A299" s="1"/>
      <c r="B299" s="1"/>
      <c r="C299" s="1"/>
      <c r="D299" s="1"/>
      <c r="E299" s="1"/>
      <c r="F299" s="1"/>
      <c r="G299" s="1"/>
      <c r="H299" s="1"/>
      <c r="I299" s="1"/>
      <c r="O299"/>
    </row>
    <row r="300" spans="1:15" x14ac:dyDescent="0.2">
      <c r="A300" s="1"/>
      <c r="B300" s="1"/>
      <c r="C300" s="1"/>
      <c r="D300" s="1"/>
      <c r="E300" s="1"/>
      <c r="F300" s="1"/>
      <c r="G300" s="1"/>
      <c r="H300" s="1"/>
      <c r="I300" s="1"/>
      <c r="O300"/>
    </row>
    <row r="301" spans="1:15" x14ac:dyDescent="0.2">
      <c r="A301" s="1"/>
      <c r="B301" s="1"/>
      <c r="C301" s="1"/>
      <c r="D301" s="1"/>
      <c r="E301" s="1"/>
      <c r="F301" s="1"/>
      <c r="G301" s="1"/>
      <c r="H301" s="1"/>
      <c r="I301" s="1"/>
      <c r="O301"/>
    </row>
    <row r="302" spans="1:15" x14ac:dyDescent="0.2">
      <c r="A302" s="1"/>
      <c r="B302" s="1"/>
      <c r="C302" s="1"/>
      <c r="D302" s="1"/>
      <c r="E302" s="1"/>
      <c r="F302" s="1"/>
      <c r="G302" s="1"/>
      <c r="H302" s="1"/>
      <c r="I302" s="1"/>
      <c r="O302"/>
    </row>
    <row r="303" spans="1:15" x14ac:dyDescent="0.2">
      <c r="A303" s="1"/>
      <c r="B303" s="1"/>
      <c r="C303" s="1"/>
      <c r="D303" s="1"/>
      <c r="E303" s="1"/>
      <c r="F303" s="1"/>
      <c r="G303" s="1"/>
      <c r="H303" s="1"/>
      <c r="I303" s="1"/>
      <c r="O303"/>
    </row>
    <row r="304" spans="1:15" x14ac:dyDescent="0.2">
      <c r="A304" s="1"/>
      <c r="B304" s="1"/>
      <c r="C304" s="1"/>
      <c r="D304" s="1"/>
      <c r="E304" s="1"/>
      <c r="F304" s="1"/>
      <c r="G304" s="1"/>
      <c r="H304" s="1"/>
      <c r="I304" s="1"/>
      <c r="O304"/>
    </row>
    <row r="305" spans="1:15" x14ac:dyDescent="0.2">
      <c r="A305" s="1"/>
      <c r="B305" s="1"/>
      <c r="C305" s="1"/>
      <c r="D305" s="1"/>
      <c r="E305" s="1"/>
      <c r="F305" s="1"/>
      <c r="G305" s="1"/>
      <c r="H305" s="1"/>
      <c r="I305" s="1"/>
      <c r="O305"/>
    </row>
    <row r="306" spans="1:15" x14ac:dyDescent="0.2">
      <c r="A306" s="1"/>
      <c r="B306" s="1"/>
      <c r="C306" s="1"/>
      <c r="D306" s="1"/>
      <c r="E306" s="1"/>
      <c r="F306" s="1"/>
      <c r="G306" s="1"/>
      <c r="H306" s="1"/>
      <c r="I306" s="1"/>
      <c r="O306"/>
    </row>
    <row r="307" spans="1:15" x14ac:dyDescent="0.2">
      <c r="A307" s="1"/>
      <c r="B307" s="1"/>
      <c r="C307" s="1"/>
      <c r="D307" s="1"/>
      <c r="E307" s="1"/>
      <c r="F307" s="1"/>
      <c r="G307" s="1"/>
      <c r="H307" s="1"/>
      <c r="I307" s="1"/>
      <c r="O307"/>
    </row>
    <row r="308" spans="1:15" x14ac:dyDescent="0.2">
      <c r="A308" s="1"/>
      <c r="B308" s="1"/>
      <c r="C308" s="1"/>
      <c r="D308" s="1"/>
      <c r="E308" s="1"/>
      <c r="F308" s="1"/>
      <c r="G308" s="1"/>
      <c r="H308" s="1"/>
      <c r="I308" s="1"/>
      <c r="O308"/>
    </row>
    <row r="309" spans="1:15" x14ac:dyDescent="0.2">
      <c r="A309" s="1"/>
      <c r="B309" s="1"/>
      <c r="C309" s="1"/>
      <c r="D309" s="1"/>
      <c r="E309" s="1"/>
      <c r="F309" s="1"/>
      <c r="G309" s="1"/>
      <c r="H309" s="1"/>
      <c r="I309" s="1"/>
      <c r="O309"/>
    </row>
    <row r="310" spans="1:15" x14ac:dyDescent="0.2">
      <c r="A310" s="1"/>
      <c r="B310" s="1"/>
      <c r="C310" s="1"/>
      <c r="D310" s="1"/>
      <c r="E310" s="1"/>
      <c r="F310" s="1"/>
      <c r="G310" s="1"/>
      <c r="H310" s="1"/>
      <c r="I310" s="1"/>
      <c r="O310"/>
    </row>
    <row r="311" spans="1:15" x14ac:dyDescent="0.2">
      <c r="A311" s="1"/>
      <c r="B311" s="1"/>
      <c r="C311" s="1"/>
      <c r="D311" s="1"/>
      <c r="E311" s="1"/>
      <c r="F311" s="1"/>
      <c r="G311" s="1"/>
      <c r="H311" s="1"/>
      <c r="I311" s="1"/>
      <c r="O311"/>
    </row>
    <row r="312" spans="1:15" x14ac:dyDescent="0.2">
      <c r="A312" s="1"/>
      <c r="B312" s="1"/>
      <c r="C312" s="1"/>
      <c r="D312" s="1"/>
      <c r="E312" s="1"/>
      <c r="F312" s="1"/>
      <c r="G312" s="1"/>
      <c r="H312" s="1"/>
      <c r="I312" s="1"/>
      <c r="O312"/>
    </row>
    <row r="313" spans="1:15" x14ac:dyDescent="0.2">
      <c r="A313" s="1"/>
      <c r="B313" s="1"/>
      <c r="C313" s="1"/>
      <c r="D313" s="1"/>
      <c r="E313" s="1"/>
      <c r="F313" s="1"/>
      <c r="G313" s="1"/>
      <c r="H313" s="1"/>
      <c r="I313" s="1"/>
      <c r="O313"/>
    </row>
    <row r="314" spans="1:15" x14ac:dyDescent="0.2">
      <c r="A314" s="1"/>
      <c r="B314" s="1"/>
      <c r="C314" s="1"/>
      <c r="D314" s="1"/>
      <c r="E314" s="1"/>
      <c r="F314" s="1"/>
      <c r="G314" s="1"/>
      <c r="H314" s="1"/>
      <c r="I314" s="1"/>
      <c r="O314"/>
    </row>
    <row r="315" spans="1:15" x14ac:dyDescent="0.2">
      <c r="A315" s="1"/>
      <c r="B315" s="1"/>
      <c r="C315" s="1"/>
      <c r="D315" s="1"/>
      <c r="E315" s="1"/>
      <c r="F315" s="1"/>
      <c r="G315" s="1"/>
      <c r="H315" s="1"/>
      <c r="I315" s="1"/>
      <c r="O315"/>
    </row>
    <row r="316" spans="1:15" x14ac:dyDescent="0.2">
      <c r="A316" s="1"/>
      <c r="B316" s="1"/>
      <c r="C316" s="1"/>
      <c r="D316" s="1"/>
      <c r="E316" s="1"/>
      <c r="F316" s="1"/>
      <c r="G316" s="1"/>
      <c r="H316" s="1"/>
      <c r="I316" s="1"/>
      <c r="O316"/>
    </row>
    <row r="317" spans="1:15" x14ac:dyDescent="0.2">
      <c r="A317" s="1"/>
      <c r="B317" s="1"/>
      <c r="C317" s="1"/>
      <c r="D317" s="1"/>
      <c r="E317" s="1"/>
      <c r="F317" s="1"/>
      <c r="G317" s="1"/>
      <c r="H317" s="1"/>
      <c r="I317" s="1"/>
      <c r="O317"/>
    </row>
    <row r="318" spans="1:15" x14ac:dyDescent="0.2">
      <c r="A318" s="1"/>
      <c r="B318" s="1"/>
      <c r="C318" s="1"/>
      <c r="D318" s="1"/>
      <c r="E318" s="1"/>
      <c r="F318" s="1"/>
      <c r="G318" s="1"/>
      <c r="H318" s="1"/>
      <c r="I318" s="1"/>
      <c r="O318"/>
    </row>
    <row r="319" spans="1:15" x14ac:dyDescent="0.2">
      <c r="A319" s="1"/>
      <c r="B319" s="1"/>
      <c r="C319" s="1"/>
      <c r="D319" s="1"/>
      <c r="E319" s="1"/>
      <c r="F319" s="1"/>
      <c r="G319" s="1"/>
      <c r="H319" s="1"/>
      <c r="I319" s="1"/>
      <c r="O319"/>
    </row>
    <row r="320" spans="1:15" x14ac:dyDescent="0.2">
      <c r="A320" s="1"/>
      <c r="B320" s="1"/>
      <c r="C320" s="1"/>
      <c r="D320" s="1"/>
      <c r="E320" s="1"/>
      <c r="F320" s="1"/>
      <c r="G320" s="1"/>
      <c r="H320" s="1"/>
      <c r="I320" s="1"/>
      <c r="O320"/>
    </row>
    <row r="321" spans="1:15" x14ac:dyDescent="0.2">
      <c r="A321" s="1"/>
      <c r="B321" s="1"/>
      <c r="C321" s="1"/>
      <c r="D321" s="1"/>
      <c r="E321" s="1"/>
      <c r="F321" s="1"/>
      <c r="G321" s="1"/>
      <c r="H321" s="1"/>
      <c r="I321" s="1"/>
      <c r="O321"/>
    </row>
    <row r="322" spans="1:15" x14ac:dyDescent="0.2">
      <c r="A322" s="1"/>
      <c r="B322" s="1"/>
      <c r="C322" s="1"/>
      <c r="D322" s="1"/>
      <c r="E322" s="1"/>
      <c r="F322" s="1"/>
      <c r="G322" s="1"/>
      <c r="H322" s="1"/>
      <c r="I322" s="1"/>
      <c r="O322"/>
    </row>
    <row r="323" spans="1:15" x14ac:dyDescent="0.2">
      <c r="A323" s="1"/>
      <c r="B323" s="1"/>
      <c r="C323" s="1"/>
      <c r="D323" s="1"/>
      <c r="E323" s="1"/>
      <c r="F323" s="1"/>
      <c r="G323" s="1"/>
      <c r="H323" s="1"/>
      <c r="I323" s="1"/>
      <c r="O323"/>
    </row>
    <row r="324" spans="1:15" x14ac:dyDescent="0.2">
      <c r="A324" s="1"/>
      <c r="B324" s="1"/>
      <c r="C324" s="1"/>
      <c r="D324" s="1"/>
      <c r="E324" s="1"/>
      <c r="F324" s="1"/>
      <c r="G324" s="1"/>
      <c r="H324" s="1"/>
      <c r="I324" s="1"/>
      <c r="O324"/>
    </row>
    <row r="325" spans="1:15" x14ac:dyDescent="0.2">
      <c r="A325" s="1"/>
      <c r="B325" s="1"/>
      <c r="C325" s="1"/>
      <c r="D325" s="1"/>
      <c r="E325" s="1"/>
      <c r="F325" s="1"/>
      <c r="G325" s="1"/>
      <c r="H325" s="1"/>
      <c r="I325" s="1"/>
      <c r="O325"/>
    </row>
    <row r="326" spans="1:15" x14ac:dyDescent="0.2">
      <c r="A326" s="1"/>
      <c r="B326" s="1"/>
      <c r="C326" s="1"/>
      <c r="D326" s="1"/>
      <c r="E326" s="1"/>
      <c r="F326" s="1"/>
      <c r="G326" s="1"/>
      <c r="H326" s="1"/>
      <c r="I326" s="1"/>
      <c r="O326"/>
    </row>
    <row r="327" spans="1:15" x14ac:dyDescent="0.2">
      <c r="A327" s="1"/>
      <c r="B327" s="1"/>
      <c r="C327" s="1"/>
      <c r="D327" s="1"/>
      <c r="E327" s="1"/>
      <c r="F327" s="1"/>
      <c r="G327" s="1"/>
      <c r="H327" s="1"/>
      <c r="I327" s="1"/>
      <c r="O327"/>
    </row>
    <row r="328" spans="1:15" x14ac:dyDescent="0.2">
      <c r="A328" s="1"/>
      <c r="B328" s="1"/>
      <c r="C328" s="1"/>
      <c r="D328" s="1"/>
      <c r="E328" s="1"/>
      <c r="F328" s="1"/>
      <c r="G328" s="1"/>
      <c r="H328" s="1"/>
      <c r="I328" s="1"/>
      <c r="O328"/>
    </row>
    <row r="329" spans="1:15" x14ac:dyDescent="0.2">
      <c r="A329" s="1"/>
      <c r="B329" s="1"/>
      <c r="C329" s="1"/>
      <c r="D329" s="1"/>
      <c r="E329" s="1"/>
      <c r="F329" s="1"/>
      <c r="G329" s="1"/>
      <c r="H329" s="1"/>
      <c r="I329" s="1"/>
      <c r="O329"/>
    </row>
    <row r="330" spans="1:15" x14ac:dyDescent="0.2">
      <c r="A330" s="1"/>
      <c r="B330" s="1"/>
      <c r="C330" s="1"/>
      <c r="D330" s="1"/>
      <c r="E330" s="1"/>
      <c r="F330" s="1"/>
      <c r="G330" s="1"/>
      <c r="H330" s="1"/>
      <c r="I330" s="1"/>
      <c r="O330"/>
    </row>
    <row r="331" spans="1:15" x14ac:dyDescent="0.2">
      <c r="A331" s="1"/>
      <c r="B331" s="1"/>
      <c r="C331" s="1"/>
      <c r="D331" s="1"/>
      <c r="E331" s="1"/>
      <c r="F331" s="1"/>
      <c r="G331" s="1"/>
      <c r="H331" s="1"/>
      <c r="I331" s="1"/>
      <c r="O331"/>
    </row>
  </sheetData>
  <mergeCells count="1">
    <mergeCell ref="C1:O1"/>
  </mergeCells>
  <phoneticPr fontId="1" type="noConversion"/>
  <printOptions horizontalCentered="1"/>
  <pageMargins left="0.25" right="0.25" top="0.75" bottom="0.75" header="0.3" footer="0.3"/>
  <pageSetup paperSize="3" scale="43" orientation="landscape" horizontalDpi="4294967293" verticalDpi="4294967293" r:id="rId1"/>
  <headerFooter alignWithMargins="0">
    <oddFooter>&amp;L&amp;K000000A Resource of AG Financial Solutions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Summary</vt:lpstr>
      <vt:lpstr>Budget Detail</vt:lpstr>
      <vt:lpstr>'Budget Detail'!Print_Area</vt:lpstr>
    </vt:vector>
  </TitlesOfParts>
  <Company>scc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Windows User</cp:lastModifiedBy>
  <cp:lastPrinted>2013-01-30T20:37:47Z</cp:lastPrinted>
  <dcterms:created xsi:type="dcterms:W3CDTF">2002-08-29T07:18:25Z</dcterms:created>
  <dcterms:modified xsi:type="dcterms:W3CDTF">2020-03-20T00:03:26Z</dcterms:modified>
</cp:coreProperties>
</file>